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ing Summary" sheetId="1" state="visible" r:id="rId1"/>
    <sheet xmlns:r="http://schemas.openxmlformats.org/officeDocument/2006/relationships" name="Invoi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mmm d, yyyy"/>
    <numFmt numFmtId="165" formatCode="&quot;$&quot;#,##0"/>
    <numFmt numFmtId="166" formatCode="0.0%"/>
    <numFmt numFmtId="167" formatCode="yyyy-mm-dd"/>
    <numFmt numFmtId="168" formatCode="&quot;$&quot;#,##0.00"/>
  </numFmts>
  <fonts count="6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  <font>
      <i val="1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165" fontId="0" fillId="0" borderId="1" pivotButton="0" quotePrefix="0" xfId="0"/>
    <xf numFmtId="165" fontId="3" fillId="0" borderId="1" pivotButton="0" quotePrefix="0" xfId="0"/>
    <xf numFmtId="0" fontId="3" fillId="4" borderId="1" pivotButton="0" quotePrefix="0" xfId="0"/>
    <xf numFmtId="165" fontId="3" fillId="4" borderId="1" pivotButton="0" quotePrefix="0" xfId="0"/>
    <xf numFmtId="0" fontId="5" fillId="0" borderId="1" pivotButton="0" quotePrefix="0" xfId="0"/>
    <xf numFmtId="166" fontId="5" fillId="0" borderId="1" pivotButton="0" quotePrefix="0" xfId="0"/>
    <xf numFmtId="168" fontId="0" fillId="2" borderId="1" pivotButton="0" quotePrefix="0" xfId="0"/>
    <xf numFmtId="168" fontId="0" fillId="0" borderId="1" pivotButton="0" quotePrefix="0" xfId="0"/>
    <xf numFmtId="1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7">
    <dxf>
      <fill>
        <patternFill patternType="solid">
          <fgColor rgb="00FFF2CC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F8CBAD"/>
        </patternFill>
      </fill>
    </dxf>
    <dxf>
      <fill>
        <patternFill patternType="solid">
          <fgColor rgb="00F4B084"/>
        </patternFill>
      </fill>
    </dxf>
    <dxf>
      <font>
        <b val="1"/>
        <color rgb="00C00000"/>
      </font>
      <fill>
        <patternFill patternType="solid">
          <fgColor rgb="00FCE4E4"/>
        </patternFill>
      </fill>
    </dxf>
    <dxf>
      <font>
        <b val="1"/>
        <color rgb="00C55A11"/>
      </font>
      <fill>
        <patternFill patternType="solid">
          <fgColor rgb="00FCE4D6"/>
        </patternFill>
      </fill>
    </dxf>
    <dxf>
      <font>
        <b val="1"/>
        <color rgb="00808080"/>
      </font>
      <fill>
        <patternFill/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</cols>
  <sheetData>
    <row r="1">
      <c r="A1" s="1" t="inlineStr">
        <is>
          <t>Accounts Receivable Aging Report</t>
        </is>
      </c>
    </row>
    <row r="2">
      <c r="A2" s="2" t="inlineStr">
        <is>
          <t>Calculated from the Invoices tab as of the date below. Shows how much each customer owes and how overdue it is.</t>
        </is>
      </c>
    </row>
    <row r="3">
      <c r="A3" s="3" t="inlineStr">
        <is>
          <t>As of</t>
        </is>
      </c>
      <c r="B3" s="4">
        <f>TODAY()</f>
        <v/>
      </c>
    </row>
    <row r="5">
      <c r="A5" s="5" t="inlineStr">
        <is>
          <t>Customer</t>
        </is>
      </c>
      <c r="B5" s="5" t="inlineStr">
        <is>
          <t>Current</t>
        </is>
      </c>
      <c r="C5" s="5" t="inlineStr">
        <is>
          <t>1–30 days</t>
        </is>
      </c>
      <c r="D5" s="5" t="inlineStr">
        <is>
          <t>31–60 days</t>
        </is>
      </c>
      <c r="E5" s="5" t="inlineStr">
        <is>
          <t>61–90 days</t>
        </is>
      </c>
      <c r="F5" s="5" t="inlineStr">
        <is>
          <t>90+ days</t>
        </is>
      </c>
      <c r="G5" s="5" t="inlineStr">
        <is>
          <t>Total due</t>
        </is>
      </c>
    </row>
    <row r="6">
      <c r="A6" s="6" t="inlineStr">
        <is>
          <t>Acme Co.</t>
        </is>
      </c>
      <c r="B6" s="7">
        <f>IF($A6="","",SUMIFS(Invoices!$G:$G,Invoices!$A:$A,$A6&amp;"",Invoices!$I:$I,"Current"))</f>
        <v/>
      </c>
      <c r="C6" s="7">
        <f>IF($A6="","",SUMIFS(Invoices!$G:$G,Invoices!$A:$A,$A6&amp;"",Invoices!$I:$I,"1-30"))</f>
        <v/>
      </c>
      <c r="D6" s="7">
        <f>IF($A6="","",SUMIFS(Invoices!$G:$G,Invoices!$A:$A,$A6&amp;"",Invoices!$I:$I,"31-60"))</f>
        <v/>
      </c>
      <c r="E6" s="7">
        <f>IF($A6="","",SUMIFS(Invoices!$G:$G,Invoices!$A:$A,$A6&amp;"",Invoices!$I:$I,"61-90"))</f>
        <v/>
      </c>
      <c r="F6" s="7">
        <f>IF($A6="","",SUMIFS(Invoices!$G:$G,Invoices!$A:$A,$A6&amp;"",Invoices!$I:$I,"90+"))</f>
        <v/>
      </c>
      <c r="G6" s="8">
        <f>IF($A6="","",SUM(B6:F6))</f>
        <v/>
      </c>
    </row>
    <row r="7">
      <c r="A7" s="6" t="inlineStr">
        <is>
          <t>Beta LLC</t>
        </is>
      </c>
      <c r="B7" s="7">
        <f>IF($A7="","",SUMIFS(Invoices!$G:$G,Invoices!$A:$A,$A7&amp;"",Invoices!$I:$I,"Current"))</f>
        <v/>
      </c>
      <c r="C7" s="7">
        <f>IF($A7="","",SUMIFS(Invoices!$G:$G,Invoices!$A:$A,$A7&amp;"",Invoices!$I:$I,"1-30"))</f>
        <v/>
      </c>
      <c r="D7" s="7">
        <f>IF($A7="","",SUMIFS(Invoices!$G:$G,Invoices!$A:$A,$A7&amp;"",Invoices!$I:$I,"31-60"))</f>
        <v/>
      </c>
      <c r="E7" s="7">
        <f>IF($A7="","",SUMIFS(Invoices!$G:$G,Invoices!$A:$A,$A7&amp;"",Invoices!$I:$I,"61-90"))</f>
        <v/>
      </c>
      <c r="F7" s="7">
        <f>IF($A7="","",SUMIFS(Invoices!$G:$G,Invoices!$A:$A,$A7&amp;"",Invoices!$I:$I,"90+"))</f>
        <v/>
      </c>
      <c r="G7" s="8">
        <f>IF($A7="","",SUM(B7:F7))</f>
        <v/>
      </c>
    </row>
    <row r="8">
      <c r="A8" s="6" t="inlineStr">
        <is>
          <t>Gamma Inc.</t>
        </is>
      </c>
      <c r="B8" s="7">
        <f>IF($A8="","",SUMIFS(Invoices!$G:$G,Invoices!$A:$A,$A8&amp;"",Invoices!$I:$I,"Current"))</f>
        <v/>
      </c>
      <c r="C8" s="7">
        <f>IF($A8="","",SUMIFS(Invoices!$G:$G,Invoices!$A:$A,$A8&amp;"",Invoices!$I:$I,"1-30"))</f>
        <v/>
      </c>
      <c r="D8" s="7">
        <f>IF($A8="","",SUMIFS(Invoices!$G:$G,Invoices!$A:$A,$A8&amp;"",Invoices!$I:$I,"31-60"))</f>
        <v/>
      </c>
      <c r="E8" s="7">
        <f>IF($A8="","",SUMIFS(Invoices!$G:$G,Invoices!$A:$A,$A8&amp;"",Invoices!$I:$I,"61-90"))</f>
        <v/>
      </c>
      <c r="F8" s="7">
        <f>IF($A8="","",SUMIFS(Invoices!$G:$G,Invoices!$A:$A,$A8&amp;"",Invoices!$I:$I,"90+"))</f>
        <v/>
      </c>
      <c r="G8" s="8">
        <f>IF($A8="","",SUM(B8:F8))</f>
        <v/>
      </c>
    </row>
    <row r="9">
      <c r="A9" s="6" t="inlineStr">
        <is>
          <t>Delta Partners</t>
        </is>
      </c>
      <c r="B9" s="7">
        <f>IF($A9="","",SUMIFS(Invoices!$G:$G,Invoices!$A:$A,$A9&amp;"",Invoices!$I:$I,"Current"))</f>
        <v/>
      </c>
      <c r="C9" s="7">
        <f>IF($A9="","",SUMIFS(Invoices!$G:$G,Invoices!$A:$A,$A9&amp;"",Invoices!$I:$I,"1-30"))</f>
        <v/>
      </c>
      <c r="D9" s="7">
        <f>IF($A9="","",SUMIFS(Invoices!$G:$G,Invoices!$A:$A,$A9&amp;"",Invoices!$I:$I,"31-60"))</f>
        <v/>
      </c>
      <c r="E9" s="7">
        <f>IF($A9="","",SUMIFS(Invoices!$G:$G,Invoices!$A:$A,$A9&amp;"",Invoices!$I:$I,"61-90"))</f>
        <v/>
      </c>
      <c r="F9" s="7">
        <f>IF($A9="","",SUMIFS(Invoices!$G:$G,Invoices!$A:$A,$A9&amp;"",Invoices!$I:$I,"90+"))</f>
        <v/>
      </c>
      <c r="G9" s="8">
        <f>IF($A9="","",SUM(B9:F9))</f>
        <v/>
      </c>
    </row>
    <row r="10">
      <c r="A10" s="6" t="inlineStr">
        <is>
          <t>Epsilon Labs</t>
        </is>
      </c>
      <c r="B10" s="7">
        <f>IF($A10="","",SUMIFS(Invoices!$G:$G,Invoices!$A:$A,$A10&amp;"",Invoices!$I:$I,"Current"))</f>
        <v/>
      </c>
      <c r="C10" s="7">
        <f>IF($A10="","",SUMIFS(Invoices!$G:$G,Invoices!$A:$A,$A10&amp;"",Invoices!$I:$I,"1-30"))</f>
        <v/>
      </c>
      <c r="D10" s="7">
        <f>IF($A10="","",SUMIFS(Invoices!$G:$G,Invoices!$A:$A,$A10&amp;"",Invoices!$I:$I,"31-60"))</f>
        <v/>
      </c>
      <c r="E10" s="7">
        <f>IF($A10="","",SUMIFS(Invoices!$G:$G,Invoices!$A:$A,$A10&amp;"",Invoices!$I:$I,"61-90"))</f>
        <v/>
      </c>
      <c r="F10" s="7">
        <f>IF($A10="","",SUMIFS(Invoices!$G:$G,Invoices!$A:$A,$A10&amp;"",Invoices!$I:$I,"90+"))</f>
        <v/>
      </c>
      <c r="G10" s="8">
        <f>IF($A10="","",SUM(B10:F10))</f>
        <v/>
      </c>
    </row>
    <row r="11">
      <c r="A11" s="6" t="inlineStr">
        <is>
          <t>Zeta Foods</t>
        </is>
      </c>
      <c r="B11" s="7">
        <f>IF($A11="","",SUMIFS(Invoices!$G:$G,Invoices!$A:$A,$A11&amp;"",Invoices!$I:$I,"Current"))</f>
        <v/>
      </c>
      <c r="C11" s="7">
        <f>IF($A11="","",SUMIFS(Invoices!$G:$G,Invoices!$A:$A,$A11&amp;"",Invoices!$I:$I,"1-30"))</f>
        <v/>
      </c>
      <c r="D11" s="7">
        <f>IF($A11="","",SUMIFS(Invoices!$G:$G,Invoices!$A:$A,$A11&amp;"",Invoices!$I:$I,"31-60"))</f>
        <v/>
      </c>
      <c r="E11" s="7">
        <f>IF($A11="","",SUMIFS(Invoices!$G:$G,Invoices!$A:$A,$A11&amp;"",Invoices!$I:$I,"61-90"))</f>
        <v/>
      </c>
      <c r="F11" s="7">
        <f>IF($A11="","",SUMIFS(Invoices!$G:$G,Invoices!$A:$A,$A11&amp;"",Invoices!$I:$I,"90+"))</f>
        <v/>
      </c>
      <c r="G11" s="8">
        <f>IF($A11="","",SUM(B11:F11))</f>
        <v/>
      </c>
    </row>
    <row r="12">
      <c r="A12" s="6" t="n"/>
      <c r="B12" s="7">
        <f>IF($A12="","",SUMIFS(Invoices!$G:$G,Invoices!$A:$A,$A12&amp;"",Invoices!$I:$I,"Current"))</f>
        <v/>
      </c>
      <c r="C12" s="7">
        <f>IF($A12="","",SUMIFS(Invoices!$G:$G,Invoices!$A:$A,$A12&amp;"",Invoices!$I:$I,"1-30"))</f>
        <v/>
      </c>
      <c r="D12" s="7">
        <f>IF($A12="","",SUMIFS(Invoices!$G:$G,Invoices!$A:$A,$A12&amp;"",Invoices!$I:$I,"31-60"))</f>
        <v/>
      </c>
      <c r="E12" s="7">
        <f>IF($A12="","",SUMIFS(Invoices!$G:$G,Invoices!$A:$A,$A12&amp;"",Invoices!$I:$I,"61-90"))</f>
        <v/>
      </c>
      <c r="F12" s="7">
        <f>IF($A12="","",SUMIFS(Invoices!$G:$G,Invoices!$A:$A,$A12&amp;"",Invoices!$I:$I,"90+"))</f>
        <v/>
      </c>
      <c r="G12" s="8">
        <f>IF($A12="","",SUM(B12:F12))</f>
        <v/>
      </c>
    </row>
    <row r="13">
      <c r="A13" s="6" t="n"/>
      <c r="B13" s="7">
        <f>IF($A13="","",SUMIFS(Invoices!$G:$G,Invoices!$A:$A,$A13&amp;"",Invoices!$I:$I,"Current"))</f>
        <v/>
      </c>
      <c r="C13" s="7">
        <f>IF($A13="","",SUMIFS(Invoices!$G:$G,Invoices!$A:$A,$A13&amp;"",Invoices!$I:$I,"1-30"))</f>
        <v/>
      </c>
      <c r="D13" s="7">
        <f>IF($A13="","",SUMIFS(Invoices!$G:$G,Invoices!$A:$A,$A13&amp;"",Invoices!$I:$I,"31-60"))</f>
        <v/>
      </c>
      <c r="E13" s="7">
        <f>IF($A13="","",SUMIFS(Invoices!$G:$G,Invoices!$A:$A,$A13&amp;"",Invoices!$I:$I,"61-90"))</f>
        <v/>
      </c>
      <c r="F13" s="7">
        <f>IF($A13="","",SUMIFS(Invoices!$G:$G,Invoices!$A:$A,$A13&amp;"",Invoices!$I:$I,"90+"))</f>
        <v/>
      </c>
      <c r="G13" s="8">
        <f>IF($A13="","",SUM(B13:F13))</f>
        <v/>
      </c>
    </row>
    <row r="14">
      <c r="A14" s="6" t="n"/>
      <c r="B14" s="7">
        <f>IF($A14="","",SUMIFS(Invoices!$G:$G,Invoices!$A:$A,$A14&amp;"",Invoices!$I:$I,"Current"))</f>
        <v/>
      </c>
      <c r="C14" s="7">
        <f>IF($A14="","",SUMIFS(Invoices!$G:$G,Invoices!$A:$A,$A14&amp;"",Invoices!$I:$I,"1-30"))</f>
        <v/>
      </c>
      <c r="D14" s="7">
        <f>IF($A14="","",SUMIFS(Invoices!$G:$G,Invoices!$A:$A,$A14&amp;"",Invoices!$I:$I,"31-60"))</f>
        <v/>
      </c>
      <c r="E14" s="7">
        <f>IF($A14="","",SUMIFS(Invoices!$G:$G,Invoices!$A:$A,$A14&amp;"",Invoices!$I:$I,"61-90"))</f>
        <v/>
      </c>
      <c r="F14" s="7">
        <f>IF($A14="","",SUMIFS(Invoices!$G:$G,Invoices!$A:$A,$A14&amp;"",Invoices!$I:$I,"90+"))</f>
        <v/>
      </c>
      <c r="G14" s="8">
        <f>IF($A14="","",SUM(B14:F14))</f>
        <v/>
      </c>
    </row>
    <row r="15">
      <c r="A15" s="6" t="n"/>
      <c r="B15" s="7">
        <f>IF($A15="","",SUMIFS(Invoices!$G:$G,Invoices!$A:$A,$A15&amp;"",Invoices!$I:$I,"Current"))</f>
        <v/>
      </c>
      <c r="C15" s="7">
        <f>IF($A15="","",SUMIFS(Invoices!$G:$G,Invoices!$A:$A,$A15&amp;"",Invoices!$I:$I,"1-30"))</f>
        <v/>
      </c>
      <c r="D15" s="7">
        <f>IF($A15="","",SUMIFS(Invoices!$G:$G,Invoices!$A:$A,$A15&amp;"",Invoices!$I:$I,"31-60"))</f>
        <v/>
      </c>
      <c r="E15" s="7">
        <f>IF($A15="","",SUMIFS(Invoices!$G:$G,Invoices!$A:$A,$A15&amp;"",Invoices!$I:$I,"61-90"))</f>
        <v/>
      </c>
      <c r="F15" s="7">
        <f>IF($A15="","",SUMIFS(Invoices!$G:$G,Invoices!$A:$A,$A15&amp;"",Invoices!$I:$I,"90+"))</f>
        <v/>
      </c>
      <c r="G15" s="8">
        <f>IF($A15="","",SUM(B15:F15))</f>
        <v/>
      </c>
    </row>
    <row r="16">
      <c r="A16" s="6" t="n"/>
      <c r="B16" s="7">
        <f>IF($A16="","",SUMIFS(Invoices!$G:$G,Invoices!$A:$A,$A16&amp;"",Invoices!$I:$I,"Current"))</f>
        <v/>
      </c>
      <c r="C16" s="7">
        <f>IF($A16="","",SUMIFS(Invoices!$G:$G,Invoices!$A:$A,$A16&amp;"",Invoices!$I:$I,"1-30"))</f>
        <v/>
      </c>
      <c r="D16" s="7">
        <f>IF($A16="","",SUMIFS(Invoices!$G:$G,Invoices!$A:$A,$A16&amp;"",Invoices!$I:$I,"31-60"))</f>
        <v/>
      </c>
      <c r="E16" s="7">
        <f>IF($A16="","",SUMIFS(Invoices!$G:$G,Invoices!$A:$A,$A16&amp;"",Invoices!$I:$I,"61-90"))</f>
        <v/>
      </c>
      <c r="F16" s="7">
        <f>IF($A16="","",SUMIFS(Invoices!$G:$G,Invoices!$A:$A,$A16&amp;"",Invoices!$I:$I,"90+"))</f>
        <v/>
      </c>
      <c r="G16" s="8">
        <f>IF($A16="","",SUM(B16:F16))</f>
        <v/>
      </c>
    </row>
    <row r="17">
      <c r="A17" s="6" t="n"/>
      <c r="B17" s="7">
        <f>IF($A17="","",SUMIFS(Invoices!$G:$G,Invoices!$A:$A,$A17&amp;"",Invoices!$I:$I,"Current"))</f>
        <v/>
      </c>
      <c r="C17" s="7">
        <f>IF($A17="","",SUMIFS(Invoices!$G:$G,Invoices!$A:$A,$A17&amp;"",Invoices!$I:$I,"1-30"))</f>
        <v/>
      </c>
      <c r="D17" s="7">
        <f>IF($A17="","",SUMIFS(Invoices!$G:$G,Invoices!$A:$A,$A17&amp;"",Invoices!$I:$I,"31-60"))</f>
        <v/>
      </c>
      <c r="E17" s="7">
        <f>IF($A17="","",SUMIFS(Invoices!$G:$G,Invoices!$A:$A,$A17&amp;"",Invoices!$I:$I,"61-90"))</f>
        <v/>
      </c>
      <c r="F17" s="7">
        <f>IF($A17="","",SUMIFS(Invoices!$G:$G,Invoices!$A:$A,$A17&amp;"",Invoices!$I:$I,"90+"))</f>
        <v/>
      </c>
      <c r="G17" s="8">
        <f>IF($A17="","",SUM(B17:F17))</f>
        <v/>
      </c>
    </row>
    <row r="18">
      <c r="A18" s="6" t="n"/>
      <c r="B18" s="7">
        <f>IF($A18="","",SUMIFS(Invoices!$G:$G,Invoices!$A:$A,$A18&amp;"",Invoices!$I:$I,"Current"))</f>
        <v/>
      </c>
      <c r="C18" s="7">
        <f>IF($A18="","",SUMIFS(Invoices!$G:$G,Invoices!$A:$A,$A18&amp;"",Invoices!$I:$I,"1-30"))</f>
        <v/>
      </c>
      <c r="D18" s="7">
        <f>IF($A18="","",SUMIFS(Invoices!$G:$G,Invoices!$A:$A,$A18&amp;"",Invoices!$I:$I,"31-60"))</f>
        <v/>
      </c>
      <c r="E18" s="7">
        <f>IF($A18="","",SUMIFS(Invoices!$G:$G,Invoices!$A:$A,$A18&amp;"",Invoices!$I:$I,"61-90"))</f>
        <v/>
      </c>
      <c r="F18" s="7">
        <f>IF($A18="","",SUMIFS(Invoices!$G:$G,Invoices!$A:$A,$A18&amp;"",Invoices!$I:$I,"90+"))</f>
        <v/>
      </c>
      <c r="G18" s="8">
        <f>IF($A18="","",SUM(B18:F18))</f>
        <v/>
      </c>
    </row>
    <row r="19">
      <c r="A19" s="6" t="n"/>
      <c r="B19" s="7">
        <f>IF($A19="","",SUMIFS(Invoices!$G:$G,Invoices!$A:$A,$A19&amp;"",Invoices!$I:$I,"Current"))</f>
        <v/>
      </c>
      <c r="C19" s="7">
        <f>IF($A19="","",SUMIFS(Invoices!$G:$G,Invoices!$A:$A,$A19&amp;"",Invoices!$I:$I,"1-30"))</f>
        <v/>
      </c>
      <c r="D19" s="7">
        <f>IF($A19="","",SUMIFS(Invoices!$G:$G,Invoices!$A:$A,$A19&amp;"",Invoices!$I:$I,"31-60"))</f>
        <v/>
      </c>
      <c r="E19" s="7">
        <f>IF($A19="","",SUMIFS(Invoices!$G:$G,Invoices!$A:$A,$A19&amp;"",Invoices!$I:$I,"61-90"))</f>
        <v/>
      </c>
      <c r="F19" s="7">
        <f>IF($A19="","",SUMIFS(Invoices!$G:$G,Invoices!$A:$A,$A19&amp;"",Invoices!$I:$I,"90+"))</f>
        <v/>
      </c>
      <c r="G19" s="8">
        <f>IF($A19="","",SUM(B19:F19))</f>
        <v/>
      </c>
    </row>
    <row r="20">
      <c r="A20" s="6" t="n"/>
      <c r="B20" s="7">
        <f>IF($A20="","",SUMIFS(Invoices!$G:$G,Invoices!$A:$A,$A20&amp;"",Invoices!$I:$I,"Current"))</f>
        <v/>
      </c>
      <c r="C20" s="7">
        <f>IF($A20="","",SUMIFS(Invoices!$G:$G,Invoices!$A:$A,$A20&amp;"",Invoices!$I:$I,"1-30"))</f>
        <v/>
      </c>
      <c r="D20" s="7">
        <f>IF($A20="","",SUMIFS(Invoices!$G:$G,Invoices!$A:$A,$A20&amp;"",Invoices!$I:$I,"31-60"))</f>
        <v/>
      </c>
      <c r="E20" s="7">
        <f>IF($A20="","",SUMIFS(Invoices!$G:$G,Invoices!$A:$A,$A20&amp;"",Invoices!$I:$I,"61-90"))</f>
        <v/>
      </c>
      <c r="F20" s="7">
        <f>IF($A20="","",SUMIFS(Invoices!$G:$G,Invoices!$A:$A,$A20&amp;"",Invoices!$I:$I,"90+"))</f>
        <v/>
      </c>
      <c r="G20" s="8">
        <f>IF($A20="","",SUM(B20:F20))</f>
        <v/>
      </c>
    </row>
    <row r="21">
      <c r="A21" s="6" t="n"/>
      <c r="B21" s="7">
        <f>IF($A21="","",SUMIFS(Invoices!$G:$G,Invoices!$A:$A,$A21&amp;"",Invoices!$I:$I,"Current"))</f>
        <v/>
      </c>
      <c r="C21" s="7">
        <f>IF($A21="","",SUMIFS(Invoices!$G:$G,Invoices!$A:$A,$A21&amp;"",Invoices!$I:$I,"1-30"))</f>
        <v/>
      </c>
      <c r="D21" s="7">
        <f>IF($A21="","",SUMIFS(Invoices!$G:$G,Invoices!$A:$A,$A21&amp;"",Invoices!$I:$I,"31-60"))</f>
        <v/>
      </c>
      <c r="E21" s="7">
        <f>IF($A21="","",SUMIFS(Invoices!$G:$G,Invoices!$A:$A,$A21&amp;"",Invoices!$I:$I,"61-90"))</f>
        <v/>
      </c>
      <c r="F21" s="7">
        <f>IF($A21="","",SUMIFS(Invoices!$G:$G,Invoices!$A:$A,$A21&amp;"",Invoices!$I:$I,"90+"))</f>
        <v/>
      </c>
      <c r="G21" s="8">
        <f>IF($A21="","",SUM(B21:F21))</f>
        <v/>
      </c>
    </row>
    <row r="22">
      <c r="A22" s="6" t="n"/>
      <c r="B22" s="7">
        <f>IF($A22="","",SUMIFS(Invoices!$G:$G,Invoices!$A:$A,$A22&amp;"",Invoices!$I:$I,"Current"))</f>
        <v/>
      </c>
      <c r="C22" s="7">
        <f>IF($A22="","",SUMIFS(Invoices!$G:$G,Invoices!$A:$A,$A22&amp;"",Invoices!$I:$I,"1-30"))</f>
        <v/>
      </c>
      <c r="D22" s="7">
        <f>IF($A22="","",SUMIFS(Invoices!$G:$G,Invoices!$A:$A,$A22&amp;"",Invoices!$I:$I,"31-60"))</f>
        <v/>
      </c>
      <c r="E22" s="7">
        <f>IF($A22="","",SUMIFS(Invoices!$G:$G,Invoices!$A:$A,$A22&amp;"",Invoices!$I:$I,"61-90"))</f>
        <v/>
      </c>
      <c r="F22" s="7">
        <f>IF($A22="","",SUMIFS(Invoices!$G:$G,Invoices!$A:$A,$A22&amp;"",Invoices!$I:$I,"90+"))</f>
        <v/>
      </c>
      <c r="G22" s="8">
        <f>IF($A22="","",SUM(B22:F22))</f>
        <v/>
      </c>
    </row>
    <row r="23">
      <c r="A23" s="6" t="n"/>
      <c r="B23" s="7">
        <f>IF($A23="","",SUMIFS(Invoices!$G:$G,Invoices!$A:$A,$A23&amp;"",Invoices!$I:$I,"Current"))</f>
        <v/>
      </c>
      <c r="C23" s="7">
        <f>IF($A23="","",SUMIFS(Invoices!$G:$G,Invoices!$A:$A,$A23&amp;"",Invoices!$I:$I,"1-30"))</f>
        <v/>
      </c>
      <c r="D23" s="7">
        <f>IF($A23="","",SUMIFS(Invoices!$G:$G,Invoices!$A:$A,$A23&amp;"",Invoices!$I:$I,"31-60"))</f>
        <v/>
      </c>
      <c r="E23" s="7">
        <f>IF($A23="","",SUMIFS(Invoices!$G:$G,Invoices!$A:$A,$A23&amp;"",Invoices!$I:$I,"61-90"))</f>
        <v/>
      </c>
      <c r="F23" s="7">
        <f>IF($A23="","",SUMIFS(Invoices!$G:$G,Invoices!$A:$A,$A23&amp;"",Invoices!$I:$I,"90+"))</f>
        <v/>
      </c>
      <c r="G23" s="8">
        <f>IF($A23="","",SUM(B23:F23))</f>
        <v/>
      </c>
    </row>
    <row r="24">
      <c r="A24" s="6" t="n"/>
      <c r="B24" s="7">
        <f>IF($A24="","",SUMIFS(Invoices!$G:$G,Invoices!$A:$A,$A24&amp;"",Invoices!$I:$I,"Current"))</f>
        <v/>
      </c>
      <c r="C24" s="7">
        <f>IF($A24="","",SUMIFS(Invoices!$G:$G,Invoices!$A:$A,$A24&amp;"",Invoices!$I:$I,"1-30"))</f>
        <v/>
      </c>
      <c r="D24" s="7">
        <f>IF($A24="","",SUMIFS(Invoices!$G:$G,Invoices!$A:$A,$A24&amp;"",Invoices!$I:$I,"31-60"))</f>
        <v/>
      </c>
      <c r="E24" s="7">
        <f>IF($A24="","",SUMIFS(Invoices!$G:$G,Invoices!$A:$A,$A24&amp;"",Invoices!$I:$I,"61-90"))</f>
        <v/>
      </c>
      <c r="F24" s="7">
        <f>IF($A24="","",SUMIFS(Invoices!$G:$G,Invoices!$A:$A,$A24&amp;"",Invoices!$I:$I,"90+"))</f>
        <v/>
      </c>
      <c r="G24" s="8">
        <f>IF($A24="","",SUM(B24:F24))</f>
        <v/>
      </c>
    </row>
    <row r="25">
      <c r="A25" s="6" t="n"/>
      <c r="B25" s="7">
        <f>IF($A25="","",SUMIFS(Invoices!$G:$G,Invoices!$A:$A,$A25&amp;"",Invoices!$I:$I,"Current"))</f>
        <v/>
      </c>
      <c r="C25" s="7">
        <f>IF($A25="","",SUMIFS(Invoices!$G:$G,Invoices!$A:$A,$A25&amp;"",Invoices!$I:$I,"1-30"))</f>
        <v/>
      </c>
      <c r="D25" s="7">
        <f>IF($A25="","",SUMIFS(Invoices!$G:$G,Invoices!$A:$A,$A25&amp;"",Invoices!$I:$I,"31-60"))</f>
        <v/>
      </c>
      <c r="E25" s="7">
        <f>IF($A25="","",SUMIFS(Invoices!$G:$G,Invoices!$A:$A,$A25&amp;"",Invoices!$I:$I,"61-90"))</f>
        <v/>
      </c>
      <c r="F25" s="7">
        <f>IF($A25="","",SUMIFS(Invoices!$G:$G,Invoices!$A:$A,$A25&amp;"",Invoices!$I:$I,"90+"))</f>
        <v/>
      </c>
      <c r="G25" s="8">
        <f>IF($A25="","",SUM(B25:F25))</f>
        <v/>
      </c>
    </row>
    <row r="26">
      <c r="A26" s="9" t="inlineStr">
        <is>
          <t>TOTAL</t>
        </is>
      </c>
      <c r="B26" s="10">
        <f>SUM(B6:B25)</f>
        <v/>
      </c>
      <c r="C26" s="10">
        <f>SUM(C6:C25)</f>
        <v/>
      </c>
      <c r="D26" s="10">
        <f>SUM(D6:D25)</f>
        <v/>
      </c>
      <c r="E26" s="10">
        <f>SUM(E6:E25)</f>
        <v/>
      </c>
      <c r="F26" s="10">
        <f>SUM(F6:F25)</f>
        <v/>
      </c>
      <c r="G26" s="10">
        <f>SUM(G6:G25)</f>
        <v/>
      </c>
    </row>
    <row r="27">
      <c r="A27" s="11" t="inlineStr">
        <is>
          <t>% of total</t>
        </is>
      </c>
      <c r="B27" s="12">
        <f>IF($G$26=0,0,B26/$G$26)</f>
        <v/>
      </c>
      <c r="C27" s="12">
        <f>IF($G$26=0,0,C26/$G$26)</f>
        <v/>
      </c>
      <c r="D27" s="12">
        <f>IF($G$26=0,0,D26/$G$26)</f>
        <v/>
      </c>
      <c r="E27" s="12">
        <f>IF($G$26=0,0,E26/$G$26)</f>
        <v/>
      </c>
      <c r="F27" s="12">
        <f>IF($G$26=0,0,F26/$G$26)</f>
        <v/>
      </c>
    </row>
  </sheetData>
  <conditionalFormatting sqref="C6:C25">
    <cfRule type="cellIs" priority="1" operator="greaterThan" dxfId="0">
      <formula>0</formula>
    </cfRule>
  </conditionalFormatting>
  <conditionalFormatting sqref="D6:D25">
    <cfRule type="cellIs" priority="2" operator="greaterThan" dxfId="1">
      <formula>0</formula>
    </cfRule>
  </conditionalFormatting>
  <conditionalFormatting sqref="E6:E25">
    <cfRule type="cellIs" priority="3" operator="greaterThan" dxfId="2">
      <formula>0</formula>
    </cfRule>
  </conditionalFormatting>
  <conditionalFormatting sqref="F6:F25">
    <cfRule type="cellIs" priority="4" operator="greaterThan" dxfId="3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3" customWidth="1" min="3" max="3"/>
    <col width="13" customWidth="1" min="4" max="4"/>
    <col width="12" customWidth="1" min="5" max="5"/>
    <col width="12" customWidth="1" min="6" max="6"/>
    <col width="12" customWidth="1" min="7" max="7"/>
    <col width="11" customWidth="1" min="8" max="8"/>
    <col width="9" customWidth="1" min="9" max="9"/>
    <col width="24" customWidth="1" min="10" max="10"/>
  </cols>
  <sheetData>
    <row r="1">
      <c r="A1" s="1" t="inlineStr">
        <is>
          <t>Open Invoices</t>
        </is>
      </c>
    </row>
    <row r="2">
      <c r="A2" s="2" t="inlineStr">
        <is>
          <t>Enter every invoice and payments received. Days past due and the aging bucket calculate from the Aging Summary date.</t>
        </is>
      </c>
    </row>
    <row r="4">
      <c r="A4" s="5" t="inlineStr">
        <is>
          <t>Customer</t>
        </is>
      </c>
      <c r="B4" s="5" t="inlineStr">
        <is>
          <t>Invoice #</t>
        </is>
      </c>
      <c r="C4" s="5" t="inlineStr">
        <is>
          <t>Invoice date</t>
        </is>
      </c>
      <c r="D4" s="5" t="inlineStr">
        <is>
          <t>Due date</t>
        </is>
      </c>
      <c r="E4" s="5" t="inlineStr">
        <is>
          <t>Amount</t>
        </is>
      </c>
      <c r="F4" s="5" t="inlineStr">
        <is>
          <t>Paid</t>
        </is>
      </c>
      <c r="G4" s="5" t="inlineStr">
        <is>
          <t>Balance</t>
        </is>
      </c>
      <c r="H4" s="5" t="inlineStr">
        <is>
          <t>Days past due</t>
        </is>
      </c>
      <c r="I4" s="5" t="inlineStr">
        <is>
          <t>Bucket</t>
        </is>
      </c>
      <c r="J4" s="5" t="inlineStr">
        <is>
          <t>Notes</t>
        </is>
      </c>
    </row>
    <row r="5">
      <c r="A5" s="6" t="inlineStr">
        <is>
          <t>Acme Co.</t>
        </is>
      </c>
      <c r="B5" s="6" t="inlineStr">
        <is>
          <t>INV-1041</t>
        </is>
      </c>
      <c r="C5" s="4" t="n">
        <v>46245</v>
      </c>
      <c r="D5" s="4">
        <f>IF(C5="","",C5+30)</f>
        <v/>
      </c>
      <c r="E5" s="13" t="n">
        <v>4800</v>
      </c>
      <c r="F5" s="13" t="n">
        <v>0</v>
      </c>
      <c r="G5" s="14">
        <f>IF(E5="","",E5-N(F5))</f>
        <v/>
      </c>
      <c r="H5" s="15">
        <f>IF(OR(G5="",G5&lt;=0,D5=""),"",MAX(0,'Aging Summary'!$B$3-D5))</f>
        <v/>
      </c>
      <c r="I5" s="16">
        <f>IF(H5="",IF(G5&lt;&gt;"",IF(G5&lt;=0,"Paid",""),""),IF(H5=0,"Current",IF(H5&lt;=30,"1-30",IF(H5&lt;=60,"31-60",IF(H5&lt;=90,"61-90","90+")))))</f>
        <v/>
      </c>
      <c r="J5" s="6" t="n"/>
    </row>
    <row r="6">
      <c r="A6" s="6" t="inlineStr">
        <is>
          <t>Acme Co.</t>
        </is>
      </c>
      <c r="B6" s="6" t="inlineStr">
        <is>
          <t>INV-1052</t>
        </is>
      </c>
      <c r="C6" s="4" t="n">
        <v>46290</v>
      </c>
      <c r="D6" s="4">
        <f>IF(C6="","",C6+30)</f>
        <v/>
      </c>
      <c r="E6" s="13" t="n">
        <v>2200</v>
      </c>
      <c r="F6" s="13" t="n">
        <v>0</v>
      </c>
      <c r="G6" s="14">
        <f>IF(E6="","",E6-N(F6))</f>
        <v/>
      </c>
      <c r="H6" s="15">
        <f>IF(OR(G6="",G6&lt;=0,D6=""),"",MAX(0,'Aging Summary'!$B$3-D6))</f>
        <v/>
      </c>
      <c r="I6" s="16">
        <f>IF(H6="",IF(G6&lt;&gt;"",IF(G6&lt;=0,"Paid",""),""),IF(H6=0,"Current",IF(H6&lt;=30,"1-30",IF(H6&lt;=60,"31-60",IF(H6&lt;=90,"61-90","90+")))))</f>
        <v/>
      </c>
      <c r="J6" s="6" t="n"/>
    </row>
    <row r="7">
      <c r="A7" s="6" t="inlineStr">
        <is>
          <t>Beta LLC</t>
        </is>
      </c>
      <c r="B7" s="6" t="inlineStr">
        <is>
          <t>INV-1039</t>
        </is>
      </c>
      <c r="C7" s="4" t="n">
        <v>46220</v>
      </c>
      <c r="D7" s="4">
        <f>IF(C7="","",C7+30)</f>
        <v/>
      </c>
      <c r="E7" s="13" t="n">
        <v>3150</v>
      </c>
      <c r="F7" s="13" t="n">
        <v>1000</v>
      </c>
      <c r="G7" s="14">
        <f>IF(E7="","",E7-N(F7))</f>
        <v/>
      </c>
      <c r="H7" s="15">
        <f>IF(OR(G7="",G7&lt;=0,D7=""),"",MAX(0,'Aging Summary'!$B$3-D7))</f>
        <v/>
      </c>
      <c r="I7" s="16">
        <f>IF(H7="",IF(G7&lt;&gt;"",IF(G7&lt;=0,"Paid",""),""),IF(H7=0,"Current",IF(H7&lt;=30,"1-30",IF(H7&lt;=60,"31-60",IF(H7&lt;=90,"61-90","90+")))))</f>
        <v/>
      </c>
      <c r="J7" s="6" t="n"/>
    </row>
    <row r="8">
      <c r="A8" s="6" t="inlineStr">
        <is>
          <t>Gamma Inc.</t>
        </is>
      </c>
      <c r="B8" s="6" t="inlineStr">
        <is>
          <t>INV-1027</t>
        </is>
      </c>
      <c r="C8" s="4" t="n">
        <v>46175</v>
      </c>
      <c r="D8" s="4">
        <f>IF(C8="","",C8+30)</f>
        <v/>
      </c>
      <c r="E8" s="13" t="n">
        <v>1800</v>
      </c>
      <c r="F8" s="13" t="n">
        <v>0</v>
      </c>
      <c r="G8" s="14">
        <f>IF(E8="","",E8-N(F8))</f>
        <v/>
      </c>
      <c r="H8" s="15">
        <f>IF(OR(G8="",G8&lt;=0,D8=""),"",MAX(0,'Aging Summary'!$B$3-D8))</f>
        <v/>
      </c>
      <c r="I8" s="16">
        <f>IF(H8="",IF(G8&lt;&gt;"",IF(G8&lt;=0,"Paid",""),""),IF(H8=0,"Current",IF(H8&lt;=30,"1-30",IF(H8&lt;=60,"31-60",IF(H8&lt;=90,"61-90","90+")))))</f>
        <v/>
      </c>
      <c r="J8" s="6" t="n"/>
    </row>
    <row r="9">
      <c r="A9" s="6" t="inlineStr">
        <is>
          <t>Delta Partners</t>
        </is>
      </c>
      <c r="B9" s="6" t="inlineStr">
        <is>
          <t>INV-1055</t>
        </is>
      </c>
      <c r="C9" s="4" t="n">
        <v>46303</v>
      </c>
      <c r="D9" s="4">
        <f>IF(C9="","",C9+30)</f>
        <v/>
      </c>
      <c r="E9" s="13" t="n">
        <v>6400</v>
      </c>
      <c r="F9" s="13" t="n">
        <v>0</v>
      </c>
      <c r="G9" s="14">
        <f>IF(E9="","",E9-N(F9))</f>
        <v/>
      </c>
      <c r="H9" s="15">
        <f>IF(OR(G9="",G9&lt;=0,D9=""),"",MAX(0,'Aging Summary'!$B$3-D9))</f>
        <v/>
      </c>
      <c r="I9" s="16">
        <f>IF(H9="",IF(G9&lt;&gt;"",IF(G9&lt;=0,"Paid",""),""),IF(H9=0,"Current",IF(H9&lt;=30,"1-30",IF(H9&lt;=60,"31-60",IF(H9&lt;=90,"61-90","90+")))))</f>
        <v/>
      </c>
      <c r="J9" s="6" t="n"/>
    </row>
    <row r="10">
      <c r="A10" s="6" t="inlineStr">
        <is>
          <t>Epsilon Labs</t>
        </is>
      </c>
      <c r="B10" s="6" t="inlineStr">
        <is>
          <t>INV-1048</t>
        </is>
      </c>
      <c r="C10" s="4" t="n">
        <v>46265</v>
      </c>
      <c r="D10" s="4">
        <f>IF(C10="","",C10+30)</f>
        <v/>
      </c>
      <c r="E10" s="13" t="n">
        <v>950</v>
      </c>
      <c r="F10" s="13" t="n">
        <v>950</v>
      </c>
      <c r="G10" s="14">
        <f>IF(E10="","",E10-N(F10))</f>
        <v/>
      </c>
      <c r="H10" s="15">
        <f>IF(OR(G10="",G10&lt;=0,D10=""),"",MAX(0,'Aging Summary'!$B$3-D10))</f>
        <v/>
      </c>
      <c r="I10" s="16">
        <f>IF(H10="",IF(G10&lt;&gt;"",IF(G10&lt;=0,"Paid",""),""),IF(H10=0,"Current",IF(H10&lt;=30,"1-30",IF(H10&lt;=60,"31-60",IF(H10&lt;=90,"61-90","90+")))))</f>
        <v/>
      </c>
      <c r="J10" s="6" t="n"/>
    </row>
    <row r="11">
      <c r="A11" s="6" t="inlineStr">
        <is>
          <t>Epsilon Labs</t>
        </is>
      </c>
      <c r="B11" s="6" t="inlineStr">
        <is>
          <t>INV-1050</t>
        </is>
      </c>
      <c r="C11" s="4" t="n">
        <v>46275</v>
      </c>
      <c r="D11" s="4">
        <f>IF(C11="","",C11+30)</f>
        <v/>
      </c>
      <c r="E11" s="13" t="n">
        <v>1275</v>
      </c>
      <c r="F11" s="13" t="n">
        <v>0</v>
      </c>
      <c r="G11" s="14">
        <f>IF(E11="","",E11-N(F11))</f>
        <v/>
      </c>
      <c r="H11" s="15">
        <f>IF(OR(G11="",G11&lt;=0,D11=""),"",MAX(0,'Aging Summary'!$B$3-D11))</f>
        <v/>
      </c>
      <c r="I11" s="16">
        <f>IF(H11="",IF(G11&lt;&gt;"",IF(G11&lt;=0,"Paid",""),""),IF(H11=0,"Current",IF(H11&lt;=30,"1-30",IF(H11&lt;=60,"31-60",IF(H11&lt;=90,"61-90","90+")))))</f>
        <v/>
      </c>
      <c r="J11" s="6" t="n"/>
    </row>
    <row r="12">
      <c r="A12" s="6" t="inlineStr">
        <is>
          <t>Zeta Foods</t>
        </is>
      </c>
      <c r="B12" s="6" t="inlineStr">
        <is>
          <t>INV-1044</t>
        </is>
      </c>
      <c r="C12" s="4" t="n">
        <v>46253</v>
      </c>
      <c r="D12" s="4">
        <f>IF(C12="","",C12+30)</f>
        <v/>
      </c>
      <c r="E12" s="13" t="n">
        <v>2600</v>
      </c>
      <c r="F12" s="13" t="n">
        <v>600</v>
      </c>
      <c r="G12" s="14">
        <f>IF(E12="","",E12-N(F12))</f>
        <v/>
      </c>
      <c r="H12" s="15">
        <f>IF(OR(G12="",G12&lt;=0,D12=""),"",MAX(0,'Aging Summary'!$B$3-D12))</f>
        <v/>
      </c>
      <c r="I12" s="16">
        <f>IF(H12="",IF(G12&lt;&gt;"",IF(G12&lt;=0,"Paid",""),""),IF(H12=0,"Current",IF(H12&lt;=30,"1-30",IF(H12&lt;=60,"31-60",IF(H12&lt;=90,"61-90","90+")))))</f>
        <v/>
      </c>
      <c r="J12" s="6" t="n"/>
    </row>
    <row r="13">
      <c r="A13" s="6" t="n"/>
      <c r="B13" s="6" t="n"/>
      <c r="C13" s="4" t="n"/>
      <c r="D13" s="4" t="n"/>
      <c r="E13" s="13" t="n"/>
      <c r="F13" s="13" t="n"/>
      <c r="G13" s="14">
        <f>IF(E13="","",E13-N(F13))</f>
        <v/>
      </c>
      <c r="H13" s="15">
        <f>IF(OR(G13="",G13&lt;=0,D13=""),"",MAX(0,'Aging Summary'!$B$3-D13))</f>
        <v/>
      </c>
      <c r="I13" s="16">
        <f>IF(H13="",IF(G13&lt;&gt;"",IF(G13&lt;=0,"Paid",""),""),IF(H13=0,"Current",IF(H13&lt;=30,"1-30",IF(H13&lt;=60,"31-60",IF(H13&lt;=90,"61-90","90+")))))</f>
        <v/>
      </c>
      <c r="J13" s="6" t="n"/>
    </row>
    <row r="14">
      <c r="A14" s="6" t="n"/>
      <c r="B14" s="6" t="n"/>
      <c r="C14" s="4" t="n"/>
      <c r="D14" s="4" t="n"/>
      <c r="E14" s="13" t="n"/>
      <c r="F14" s="13" t="n"/>
      <c r="G14" s="14">
        <f>IF(E14="","",E14-N(F14))</f>
        <v/>
      </c>
      <c r="H14" s="15">
        <f>IF(OR(G14="",G14&lt;=0,D14=""),"",MAX(0,'Aging Summary'!$B$3-D14))</f>
        <v/>
      </c>
      <c r="I14" s="16">
        <f>IF(H14="",IF(G14&lt;&gt;"",IF(G14&lt;=0,"Paid",""),""),IF(H14=0,"Current",IF(H14&lt;=30,"1-30",IF(H14&lt;=60,"31-60",IF(H14&lt;=90,"61-90","90+")))))</f>
        <v/>
      </c>
      <c r="J14" s="6" t="n"/>
    </row>
    <row r="15">
      <c r="A15" s="6" t="n"/>
      <c r="B15" s="6" t="n"/>
      <c r="C15" s="4" t="n"/>
      <c r="D15" s="4" t="n"/>
      <c r="E15" s="13" t="n"/>
      <c r="F15" s="13" t="n"/>
      <c r="G15" s="14">
        <f>IF(E15="","",E15-N(F15))</f>
        <v/>
      </c>
      <c r="H15" s="15">
        <f>IF(OR(G15="",G15&lt;=0,D15=""),"",MAX(0,'Aging Summary'!$B$3-D15))</f>
        <v/>
      </c>
      <c r="I15" s="16">
        <f>IF(H15="",IF(G15&lt;&gt;"",IF(G15&lt;=0,"Paid",""),""),IF(H15=0,"Current",IF(H15&lt;=30,"1-30",IF(H15&lt;=60,"31-60",IF(H15&lt;=90,"61-90","90+")))))</f>
        <v/>
      </c>
      <c r="J15" s="6" t="n"/>
    </row>
    <row r="16">
      <c r="A16" s="6" t="n"/>
      <c r="B16" s="6" t="n"/>
      <c r="C16" s="4" t="n"/>
      <c r="D16" s="4" t="n"/>
      <c r="E16" s="13" t="n"/>
      <c r="F16" s="13" t="n"/>
      <c r="G16" s="14">
        <f>IF(E16="","",E16-N(F16))</f>
        <v/>
      </c>
      <c r="H16" s="15">
        <f>IF(OR(G16="",G16&lt;=0,D16=""),"",MAX(0,'Aging Summary'!$B$3-D16))</f>
        <v/>
      </c>
      <c r="I16" s="16">
        <f>IF(H16="",IF(G16&lt;&gt;"",IF(G16&lt;=0,"Paid",""),""),IF(H16=0,"Current",IF(H16&lt;=30,"1-30",IF(H16&lt;=60,"31-60",IF(H16&lt;=90,"61-90","90+")))))</f>
        <v/>
      </c>
      <c r="J16" s="6" t="n"/>
    </row>
    <row r="17">
      <c r="A17" s="6" t="n"/>
      <c r="B17" s="6" t="n"/>
      <c r="C17" s="4" t="n"/>
      <c r="D17" s="4" t="n"/>
      <c r="E17" s="13" t="n"/>
      <c r="F17" s="13" t="n"/>
      <c r="G17" s="14">
        <f>IF(E17="","",E17-N(F17))</f>
        <v/>
      </c>
      <c r="H17" s="15">
        <f>IF(OR(G17="",G17&lt;=0,D17=""),"",MAX(0,'Aging Summary'!$B$3-D17))</f>
        <v/>
      </c>
      <c r="I17" s="16">
        <f>IF(H17="",IF(G17&lt;&gt;"",IF(G17&lt;=0,"Paid",""),""),IF(H17=0,"Current",IF(H17&lt;=30,"1-30",IF(H17&lt;=60,"31-60",IF(H17&lt;=90,"61-90","90+")))))</f>
        <v/>
      </c>
      <c r="J17" s="6" t="n"/>
    </row>
    <row r="18">
      <c r="A18" s="6" t="n"/>
      <c r="B18" s="6" t="n"/>
      <c r="C18" s="4" t="n"/>
      <c r="D18" s="4" t="n"/>
      <c r="E18" s="13" t="n"/>
      <c r="F18" s="13" t="n"/>
      <c r="G18" s="14">
        <f>IF(E18="","",E18-N(F18))</f>
        <v/>
      </c>
      <c r="H18" s="15">
        <f>IF(OR(G18="",G18&lt;=0,D18=""),"",MAX(0,'Aging Summary'!$B$3-D18))</f>
        <v/>
      </c>
      <c r="I18" s="16">
        <f>IF(H18="",IF(G18&lt;&gt;"",IF(G18&lt;=0,"Paid",""),""),IF(H18=0,"Current",IF(H18&lt;=30,"1-30",IF(H18&lt;=60,"31-60",IF(H18&lt;=90,"61-90","90+")))))</f>
        <v/>
      </c>
      <c r="J18" s="6" t="n"/>
    </row>
    <row r="19">
      <c r="A19" s="6" t="n"/>
      <c r="B19" s="6" t="n"/>
      <c r="C19" s="4" t="n"/>
      <c r="D19" s="4" t="n"/>
      <c r="E19" s="13" t="n"/>
      <c r="F19" s="13" t="n"/>
      <c r="G19" s="14">
        <f>IF(E19="","",E19-N(F19))</f>
        <v/>
      </c>
      <c r="H19" s="15">
        <f>IF(OR(G19="",G19&lt;=0,D19=""),"",MAX(0,'Aging Summary'!$B$3-D19))</f>
        <v/>
      </c>
      <c r="I19" s="16">
        <f>IF(H19="",IF(G19&lt;&gt;"",IF(G19&lt;=0,"Paid",""),""),IF(H19=0,"Current",IF(H19&lt;=30,"1-30",IF(H19&lt;=60,"31-60",IF(H19&lt;=90,"61-90","90+")))))</f>
        <v/>
      </c>
      <c r="J19" s="6" t="n"/>
    </row>
    <row r="20">
      <c r="A20" s="6" t="n"/>
      <c r="B20" s="6" t="n"/>
      <c r="C20" s="4" t="n"/>
      <c r="D20" s="4" t="n"/>
      <c r="E20" s="13" t="n"/>
      <c r="F20" s="13" t="n"/>
      <c r="G20" s="14">
        <f>IF(E20="","",E20-N(F20))</f>
        <v/>
      </c>
      <c r="H20" s="15">
        <f>IF(OR(G20="",G20&lt;=0,D20=""),"",MAX(0,'Aging Summary'!$B$3-D20))</f>
        <v/>
      </c>
      <c r="I20" s="16">
        <f>IF(H20="",IF(G20&lt;&gt;"",IF(G20&lt;=0,"Paid",""),""),IF(H20=0,"Current",IF(H20&lt;=30,"1-30",IF(H20&lt;=60,"31-60",IF(H20&lt;=90,"61-90","90+")))))</f>
        <v/>
      </c>
      <c r="J20" s="6" t="n"/>
    </row>
    <row r="21">
      <c r="A21" s="6" t="n"/>
      <c r="B21" s="6" t="n"/>
      <c r="C21" s="4" t="n"/>
      <c r="D21" s="4" t="n"/>
      <c r="E21" s="13" t="n"/>
      <c r="F21" s="13" t="n"/>
      <c r="G21" s="14">
        <f>IF(E21="","",E21-N(F21))</f>
        <v/>
      </c>
      <c r="H21" s="15">
        <f>IF(OR(G21="",G21&lt;=0,D21=""),"",MAX(0,'Aging Summary'!$B$3-D21))</f>
        <v/>
      </c>
      <c r="I21" s="16">
        <f>IF(H21="",IF(G21&lt;&gt;"",IF(G21&lt;=0,"Paid",""),""),IF(H21=0,"Current",IF(H21&lt;=30,"1-30",IF(H21&lt;=60,"31-60",IF(H21&lt;=90,"61-90","90+")))))</f>
        <v/>
      </c>
      <c r="J21" s="6" t="n"/>
    </row>
    <row r="22">
      <c r="A22" s="6" t="n"/>
      <c r="B22" s="6" t="n"/>
      <c r="C22" s="4" t="n"/>
      <c r="D22" s="4" t="n"/>
      <c r="E22" s="13" t="n"/>
      <c r="F22" s="13" t="n"/>
      <c r="G22" s="14">
        <f>IF(E22="","",E22-N(F22))</f>
        <v/>
      </c>
      <c r="H22" s="15">
        <f>IF(OR(G22="",G22&lt;=0,D22=""),"",MAX(0,'Aging Summary'!$B$3-D22))</f>
        <v/>
      </c>
      <c r="I22" s="16">
        <f>IF(H22="",IF(G22&lt;&gt;"",IF(G22&lt;=0,"Paid",""),""),IF(H22=0,"Current",IF(H22&lt;=30,"1-30",IF(H22&lt;=60,"31-60",IF(H22&lt;=90,"61-90","90+")))))</f>
        <v/>
      </c>
      <c r="J22" s="6" t="n"/>
    </row>
    <row r="23">
      <c r="A23" s="6" t="n"/>
      <c r="B23" s="6" t="n"/>
      <c r="C23" s="4" t="n"/>
      <c r="D23" s="4" t="n"/>
      <c r="E23" s="13" t="n"/>
      <c r="F23" s="13" t="n"/>
      <c r="G23" s="14">
        <f>IF(E23="","",E23-N(F23))</f>
        <v/>
      </c>
      <c r="H23" s="15">
        <f>IF(OR(G23="",G23&lt;=0,D23=""),"",MAX(0,'Aging Summary'!$B$3-D23))</f>
        <v/>
      </c>
      <c r="I23" s="16">
        <f>IF(H23="",IF(G23&lt;&gt;"",IF(G23&lt;=0,"Paid",""),""),IF(H23=0,"Current",IF(H23&lt;=30,"1-30",IF(H23&lt;=60,"31-60",IF(H23&lt;=90,"61-90","90+")))))</f>
        <v/>
      </c>
      <c r="J23" s="6" t="n"/>
    </row>
    <row r="24">
      <c r="A24" s="6" t="n"/>
      <c r="B24" s="6" t="n"/>
      <c r="C24" s="4" t="n"/>
      <c r="D24" s="4" t="n"/>
      <c r="E24" s="13" t="n"/>
      <c r="F24" s="13" t="n"/>
      <c r="G24" s="14">
        <f>IF(E24="","",E24-N(F24))</f>
        <v/>
      </c>
      <c r="H24" s="15">
        <f>IF(OR(G24="",G24&lt;=0,D24=""),"",MAX(0,'Aging Summary'!$B$3-D24))</f>
        <v/>
      </c>
      <c r="I24" s="16">
        <f>IF(H24="",IF(G24&lt;&gt;"",IF(G24&lt;=0,"Paid",""),""),IF(H24=0,"Current",IF(H24&lt;=30,"1-30",IF(H24&lt;=60,"31-60",IF(H24&lt;=90,"61-90","90+")))))</f>
        <v/>
      </c>
      <c r="J24" s="6" t="n"/>
    </row>
    <row r="25">
      <c r="A25" s="6" t="n"/>
      <c r="B25" s="6" t="n"/>
      <c r="C25" s="4" t="n"/>
      <c r="D25" s="4" t="n"/>
      <c r="E25" s="13" t="n"/>
      <c r="F25" s="13" t="n"/>
      <c r="G25" s="14">
        <f>IF(E25="","",E25-N(F25))</f>
        <v/>
      </c>
      <c r="H25" s="15">
        <f>IF(OR(G25="",G25&lt;=0,D25=""),"",MAX(0,'Aging Summary'!$B$3-D25))</f>
        <v/>
      </c>
      <c r="I25" s="16">
        <f>IF(H25="",IF(G25&lt;&gt;"",IF(G25&lt;=0,"Paid",""),""),IF(H25=0,"Current",IF(H25&lt;=30,"1-30",IF(H25&lt;=60,"31-60",IF(H25&lt;=90,"61-90","90+")))))</f>
        <v/>
      </c>
      <c r="J25" s="6" t="n"/>
    </row>
    <row r="26">
      <c r="A26" s="6" t="n"/>
      <c r="B26" s="6" t="n"/>
      <c r="C26" s="4" t="n"/>
      <c r="D26" s="4" t="n"/>
      <c r="E26" s="13" t="n"/>
      <c r="F26" s="13" t="n"/>
      <c r="G26" s="14">
        <f>IF(E26="","",E26-N(F26))</f>
        <v/>
      </c>
      <c r="H26" s="15">
        <f>IF(OR(G26="",G26&lt;=0,D26=""),"",MAX(0,'Aging Summary'!$B$3-D26))</f>
        <v/>
      </c>
      <c r="I26" s="16">
        <f>IF(H26="",IF(G26&lt;&gt;"",IF(G26&lt;=0,"Paid",""),""),IF(H26=0,"Current",IF(H26&lt;=30,"1-30",IF(H26&lt;=60,"31-60",IF(H26&lt;=90,"61-90","90+")))))</f>
        <v/>
      </c>
      <c r="J26" s="6" t="n"/>
    </row>
    <row r="27">
      <c r="A27" s="6" t="n"/>
      <c r="B27" s="6" t="n"/>
      <c r="C27" s="4" t="n"/>
      <c r="D27" s="4" t="n"/>
      <c r="E27" s="13" t="n"/>
      <c r="F27" s="13" t="n"/>
      <c r="G27" s="14">
        <f>IF(E27="","",E27-N(F27))</f>
        <v/>
      </c>
      <c r="H27" s="15">
        <f>IF(OR(G27="",G27&lt;=0,D27=""),"",MAX(0,'Aging Summary'!$B$3-D27))</f>
        <v/>
      </c>
      <c r="I27" s="16">
        <f>IF(H27="",IF(G27&lt;&gt;"",IF(G27&lt;=0,"Paid",""),""),IF(H27=0,"Current",IF(H27&lt;=30,"1-30",IF(H27&lt;=60,"31-60",IF(H27&lt;=90,"61-90","90+")))))</f>
        <v/>
      </c>
      <c r="J27" s="6" t="n"/>
    </row>
    <row r="28">
      <c r="A28" s="6" t="n"/>
      <c r="B28" s="6" t="n"/>
      <c r="C28" s="4" t="n"/>
      <c r="D28" s="4" t="n"/>
      <c r="E28" s="13" t="n"/>
      <c r="F28" s="13" t="n"/>
      <c r="G28" s="14">
        <f>IF(E28="","",E28-N(F28))</f>
        <v/>
      </c>
      <c r="H28" s="15">
        <f>IF(OR(G28="",G28&lt;=0,D28=""),"",MAX(0,'Aging Summary'!$B$3-D28))</f>
        <v/>
      </c>
      <c r="I28" s="16">
        <f>IF(H28="",IF(G28&lt;&gt;"",IF(G28&lt;=0,"Paid",""),""),IF(H28=0,"Current",IF(H28&lt;=30,"1-30",IF(H28&lt;=60,"31-60",IF(H28&lt;=90,"61-90","90+")))))</f>
        <v/>
      </c>
      <c r="J28" s="6" t="n"/>
    </row>
    <row r="29">
      <c r="A29" s="6" t="n"/>
      <c r="B29" s="6" t="n"/>
      <c r="C29" s="4" t="n"/>
      <c r="D29" s="4" t="n"/>
      <c r="E29" s="13" t="n"/>
      <c r="F29" s="13" t="n"/>
      <c r="G29" s="14">
        <f>IF(E29="","",E29-N(F29))</f>
        <v/>
      </c>
      <c r="H29" s="15">
        <f>IF(OR(G29="",G29&lt;=0,D29=""),"",MAX(0,'Aging Summary'!$B$3-D29))</f>
        <v/>
      </c>
      <c r="I29" s="16">
        <f>IF(H29="",IF(G29&lt;&gt;"",IF(G29&lt;=0,"Paid",""),""),IF(H29=0,"Current",IF(H29&lt;=30,"1-30",IF(H29&lt;=60,"31-60",IF(H29&lt;=90,"61-90","90+")))))</f>
        <v/>
      </c>
      <c r="J29" s="6" t="n"/>
    </row>
    <row r="30">
      <c r="A30" s="6" t="n"/>
      <c r="B30" s="6" t="n"/>
      <c r="C30" s="4" t="n"/>
      <c r="D30" s="4" t="n"/>
      <c r="E30" s="13" t="n"/>
      <c r="F30" s="13" t="n"/>
      <c r="G30" s="14">
        <f>IF(E30="","",E30-N(F30))</f>
        <v/>
      </c>
      <c r="H30" s="15">
        <f>IF(OR(G30="",G30&lt;=0,D30=""),"",MAX(0,'Aging Summary'!$B$3-D30))</f>
        <v/>
      </c>
      <c r="I30" s="16">
        <f>IF(H30="",IF(G30&lt;&gt;"",IF(G30&lt;=0,"Paid",""),""),IF(H30=0,"Current",IF(H30&lt;=30,"1-30",IF(H30&lt;=60,"31-60",IF(H30&lt;=90,"61-90","90+")))))</f>
        <v/>
      </c>
      <c r="J30" s="6" t="n"/>
    </row>
    <row r="31">
      <c r="A31" s="6" t="n"/>
      <c r="B31" s="6" t="n"/>
      <c r="C31" s="4" t="n"/>
      <c r="D31" s="4" t="n"/>
      <c r="E31" s="13" t="n"/>
      <c r="F31" s="13" t="n"/>
      <c r="G31" s="14">
        <f>IF(E31="","",E31-N(F31))</f>
        <v/>
      </c>
      <c r="H31" s="15">
        <f>IF(OR(G31="",G31&lt;=0,D31=""),"",MAX(0,'Aging Summary'!$B$3-D31))</f>
        <v/>
      </c>
      <c r="I31" s="16">
        <f>IF(H31="",IF(G31&lt;&gt;"",IF(G31&lt;=0,"Paid",""),""),IF(H31=0,"Current",IF(H31&lt;=30,"1-30",IF(H31&lt;=60,"31-60",IF(H31&lt;=90,"61-90","90+")))))</f>
        <v/>
      </c>
      <c r="J31" s="6" t="n"/>
    </row>
    <row r="32">
      <c r="A32" s="6" t="n"/>
      <c r="B32" s="6" t="n"/>
      <c r="C32" s="4" t="n"/>
      <c r="D32" s="4" t="n"/>
      <c r="E32" s="13" t="n"/>
      <c r="F32" s="13" t="n"/>
      <c r="G32" s="14">
        <f>IF(E32="","",E32-N(F32))</f>
        <v/>
      </c>
      <c r="H32" s="15">
        <f>IF(OR(G32="",G32&lt;=0,D32=""),"",MAX(0,'Aging Summary'!$B$3-D32))</f>
        <v/>
      </c>
      <c r="I32" s="16">
        <f>IF(H32="",IF(G32&lt;&gt;"",IF(G32&lt;=0,"Paid",""),""),IF(H32=0,"Current",IF(H32&lt;=30,"1-30",IF(H32&lt;=60,"31-60",IF(H32&lt;=90,"61-90","90+")))))</f>
        <v/>
      </c>
      <c r="J32" s="6" t="n"/>
    </row>
    <row r="33">
      <c r="A33" s="6" t="n"/>
      <c r="B33" s="6" t="n"/>
      <c r="C33" s="4" t="n"/>
      <c r="D33" s="4" t="n"/>
      <c r="E33" s="13" t="n"/>
      <c r="F33" s="13" t="n"/>
      <c r="G33" s="14">
        <f>IF(E33="","",E33-N(F33))</f>
        <v/>
      </c>
      <c r="H33" s="15">
        <f>IF(OR(G33="",G33&lt;=0,D33=""),"",MAX(0,'Aging Summary'!$B$3-D33))</f>
        <v/>
      </c>
      <c r="I33" s="16">
        <f>IF(H33="",IF(G33&lt;&gt;"",IF(G33&lt;=0,"Paid",""),""),IF(H33=0,"Current",IF(H33&lt;=30,"1-30",IF(H33&lt;=60,"31-60",IF(H33&lt;=90,"61-90","90+")))))</f>
        <v/>
      </c>
      <c r="J33" s="6" t="n"/>
    </row>
    <row r="34">
      <c r="A34" s="6" t="n"/>
      <c r="B34" s="6" t="n"/>
      <c r="C34" s="4" t="n"/>
      <c r="D34" s="4" t="n"/>
      <c r="E34" s="13" t="n"/>
      <c r="F34" s="13" t="n"/>
      <c r="G34" s="14">
        <f>IF(E34="","",E34-N(F34))</f>
        <v/>
      </c>
      <c r="H34" s="15">
        <f>IF(OR(G34="",G34&lt;=0,D34=""),"",MAX(0,'Aging Summary'!$B$3-D34))</f>
        <v/>
      </c>
      <c r="I34" s="16">
        <f>IF(H34="",IF(G34&lt;&gt;"",IF(G34&lt;=0,"Paid",""),""),IF(H34=0,"Current",IF(H34&lt;=30,"1-30",IF(H34&lt;=60,"31-60",IF(H34&lt;=90,"61-90","90+")))))</f>
        <v/>
      </c>
      <c r="J34" s="6" t="n"/>
    </row>
    <row r="35">
      <c r="A35" s="6" t="n"/>
      <c r="B35" s="6" t="n"/>
      <c r="C35" s="4" t="n"/>
      <c r="D35" s="4" t="n"/>
      <c r="E35" s="13" t="n"/>
      <c r="F35" s="13" t="n"/>
      <c r="G35" s="14">
        <f>IF(E35="","",E35-N(F35))</f>
        <v/>
      </c>
      <c r="H35" s="15">
        <f>IF(OR(G35="",G35&lt;=0,D35=""),"",MAX(0,'Aging Summary'!$B$3-D35))</f>
        <v/>
      </c>
      <c r="I35" s="16">
        <f>IF(H35="",IF(G35&lt;&gt;"",IF(G35&lt;=0,"Paid",""),""),IF(H35=0,"Current",IF(H35&lt;=30,"1-30",IF(H35&lt;=60,"31-60",IF(H35&lt;=90,"61-90","90+")))))</f>
        <v/>
      </c>
      <c r="J35" s="6" t="n"/>
    </row>
    <row r="36">
      <c r="A36" s="6" t="n"/>
      <c r="B36" s="6" t="n"/>
      <c r="C36" s="4" t="n"/>
      <c r="D36" s="4" t="n"/>
      <c r="E36" s="13" t="n"/>
      <c r="F36" s="13" t="n"/>
      <c r="G36" s="14">
        <f>IF(E36="","",E36-N(F36))</f>
        <v/>
      </c>
      <c r="H36" s="15">
        <f>IF(OR(G36="",G36&lt;=0,D36=""),"",MAX(0,'Aging Summary'!$B$3-D36))</f>
        <v/>
      </c>
      <c r="I36" s="16">
        <f>IF(H36="",IF(G36&lt;&gt;"",IF(G36&lt;=0,"Paid",""),""),IF(H36=0,"Current",IF(H36&lt;=30,"1-30",IF(H36&lt;=60,"31-60",IF(H36&lt;=90,"61-90","90+")))))</f>
        <v/>
      </c>
      <c r="J36" s="6" t="n"/>
    </row>
    <row r="37">
      <c r="A37" s="6" t="n"/>
      <c r="B37" s="6" t="n"/>
      <c r="C37" s="4" t="n"/>
      <c r="D37" s="4" t="n"/>
      <c r="E37" s="13" t="n"/>
      <c r="F37" s="13" t="n"/>
      <c r="G37" s="14">
        <f>IF(E37="","",E37-N(F37))</f>
        <v/>
      </c>
      <c r="H37" s="15">
        <f>IF(OR(G37="",G37&lt;=0,D37=""),"",MAX(0,'Aging Summary'!$B$3-D37))</f>
        <v/>
      </c>
      <c r="I37" s="16">
        <f>IF(H37="",IF(G37&lt;&gt;"",IF(G37&lt;=0,"Paid",""),""),IF(H37=0,"Current",IF(H37&lt;=30,"1-30",IF(H37&lt;=60,"31-60",IF(H37&lt;=90,"61-90","90+")))))</f>
        <v/>
      </c>
      <c r="J37" s="6" t="n"/>
    </row>
    <row r="38">
      <c r="A38" s="6" t="n"/>
      <c r="B38" s="6" t="n"/>
      <c r="C38" s="4" t="n"/>
      <c r="D38" s="4" t="n"/>
      <c r="E38" s="13" t="n"/>
      <c r="F38" s="13" t="n"/>
      <c r="G38" s="14">
        <f>IF(E38="","",E38-N(F38))</f>
        <v/>
      </c>
      <c r="H38" s="15">
        <f>IF(OR(G38="",G38&lt;=0,D38=""),"",MAX(0,'Aging Summary'!$B$3-D38))</f>
        <v/>
      </c>
      <c r="I38" s="16">
        <f>IF(H38="",IF(G38&lt;&gt;"",IF(G38&lt;=0,"Paid",""),""),IF(H38=0,"Current",IF(H38&lt;=30,"1-30",IF(H38&lt;=60,"31-60",IF(H38&lt;=90,"61-90","90+")))))</f>
        <v/>
      </c>
      <c r="J38" s="6" t="n"/>
    </row>
    <row r="39">
      <c r="A39" s="6" t="n"/>
      <c r="B39" s="6" t="n"/>
      <c r="C39" s="4" t="n"/>
      <c r="D39" s="4" t="n"/>
      <c r="E39" s="13" t="n"/>
      <c r="F39" s="13" t="n"/>
      <c r="G39" s="14">
        <f>IF(E39="","",E39-N(F39))</f>
        <v/>
      </c>
      <c r="H39" s="15">
        <f>IF(OR(G39="",G39&lt;=0,D39=""),"",MAX(0,'Aging Summary'!$B$3-D39))</f>
        <v/>
      </c>
      <c r="I39" s="16">
        <f>IF(H39="",IF(G39&lt;&gt;"",IF(G39&lt;=0,"Paid",""),""),IF(H39=0,"Current",IF(H39&lt;=30,"1-30",IF(H39&lt;=60,"31-60",IF(H39&lt;=90,"61-90","90+")))))</f>
        <v/>
      </c>
      <c r="J39" s="6" t="n"/>
    </row>
    <row r="40">
      <c r="A40" s="6" t="n"/>
      <c r="B40" s="6" t="n"/>
      <c r="C40" s="4" t="n"/>
      <c r="D40" s="4" t="n"/>
      <c r="E40" s="13" t="n"/>
      <c r="F40" s="13" t="n"/>
      <c r="G40" s="14">
        <f>IF(E40="","",E40-N(F40))</f>
        <v/>
      </c>
      <c r="H40" s="15">
        <f>IF(OR(G40="",G40&lt;=0,D40=""),"",MAX(0,'Aging Summary'!$B$3-D40))</f>
        <v/>
      </c>
      <c r="I40" s="16">
        <f>IF(H40="",IF(G40&lt;&gt;"",IF(G40&lt;=0,"Paid",""),""),IF(H40=0,"Current",IF(H40&lt;=30,"1-30",IF(H40&lt;=60,"31-60",IF(H40&lt;=90,"61-90","90+")))))</f>
        <v/>
      </c>
      <c r="J40" s="6" t="n"/>
    </row>
    <row r="41">
      <c r="A41" s="6" t="n"/>
      <c r="B41" s="6" t="n"/>
      <c r="C41" s="4" t="n"/>
      <c r="D41" s="4" t="n"/>
      <c r="E41" s="13" t="n"/>
      <c r="F41" s="13" t="n"/>
      <c r="G41" s="14">
        <f>IF(E41="","",E41-N(F41))</f>
        <v/>
      </c>
      <c r="H41" s="15">
        <f>IF(OR(G41="",G41&lt;=0,D41=""),"",MAX(0,'Aging Summary'!$B$3-D41))</f>
        <v/>
      </c>
      <c r="I41" s="16">
        <f>IF(H41="",IF(G41&lt;&gt;"",IF(G41&lt;=0,"Paid",""),""),IF(H41=0,"Current",IF(H41&lt;=30,"1-30",IF(H41&lt;=60,"31-60",IF(H41&lt;=90,"61-90","90+")))))</f>
        <v/>
      </c>
      <c r="J41" s="6" t="n"/>
    </row>
    <row r="42">
      <c r="A42" s="6" t="n"/>
      <c r="B42" s="6" t="n"/>
      <c r="C42" s="4" t="n"/>
      <c r="D42" s="4" t="n"/>
      <c r="E42" s="13" t="n"/>
      <c r="F42" s="13" t="n"/>
      <c r="G42" s="14">
        <f>IF(E42="","",E42-N(F42))</f>
        <v/>
      </c>
      <c r="H42" s="15">
        <f>IF(OR(G42="",G42&lt;=0,D42=""),"",MAX(0,'Aging Summary'!$B$3-D42))</f>
        <v/>
      </c>
      <c r="I42" s="16">
        <f>IF(H42="",IF(G42&lt;&gt;"",IF(G42&lt;=0,"Paid",""),""),IF(H42=0,"Current",IF(H42&lt;=30,"1-30",IF(H42&lt;=60,"31-60",IF(H42&lt;=90,"61-90","90+")))))</f>
        <v/>
      </c>
      <c r="J42" s="6" t="n"/>
    </row>
    <row r="43">
      <c r="A43" s="6" t="n"/>
      <c r="B43" s="6" t="n"/>
      <c r="C43" s="4" t="n"/>
      <c r="D43" s="4" t="n"/>
      <c r="E43" s="13" t="n"/>
      <c r="F43" s="13" t="n"/>
      <c r="G43" s="14">
        <f>IF(E43="","",E43-N(F43))</f>
        <v/>
      </c>
      <c r="H43" s="15">
        <f>IF(OR(G43="",G43&lt;=0,D43=""),"",MAX(0,'Aging Summary'!$B$3-D43))</f>
        <v/>
      </c>
      <c r="I43" s="16">
        <f>IF(H43="",IF(G43&lt;&gt;"",IF(G43&lt;=0,"Paid",""),""),IF(H43=0,"Current",IF(H43&lt;=30,"1-30",IF(H43&lt;=60,"31-60",IF(H43&lt;=90,"61-90","90+")))))</f>
        <v/>
      </c>
      <c r="J43" s="6" t="n"/>
    </row>
    <row r="44">
      <c r="A44" s="6" t="n"/>
      <c r="B44" s="6" t="n"/>
      <c r="C44" s="4" t="n"/>
      <c r="D44" s="4" t="n"/>
      <c r="E44" s="13" t="n"/>
      <c r="F44" s="13" t="n"/>
      <c r="G44" s="14">
        <f>IF(E44="","",E44-N(F44))</f>
        <v/>
      </c>
      <c r="H44" s="15">
        <f>IF(OR(G44="",G44&lt;=0,D44=""),"",MAX(0,'Aging Summary'!$B$3-D44))</f>
        <v/>
      </c>
      <c r="I44" s="16">
        <f>IF(H44="",IF(G44&lt;&gt;"",IF(G44&lt;=0,"Paid",""),""),IF(H44=0,"Current",IF(H44&lt;=30,"1-30",IF(H44&lt;=60,"31-60",IF(H44&lt;=90,"61-90","90+")))))</f>
        <v/>
      </c>
      <c r="J44" s="6" t="n"/>
    </row>
    <row r="45">
      <c r="A45" s="6" t="n"/>
      <c r="B45" s="6" t="n"/>
      <c r="C45" s="4" t="n"/>
      <c r="D45" s="4" t="n"/>
      <c r="E45" s="13" t="n"/>
      <c r="F45" s="13" t="n"/>
      <c r="G45" s="14">
        <f>IF(E45="","",E45-N(F45))</f>
        <v/>
      </c>
      <c r="H45" s="15">
        <f>IF(OR(G45="",G45&lt;=0,D45=""),"",MAX(0,'Aging Summary'!$B$3-D45))</f>
        <v/>
      </c>
      <c r="I45" s="16">
        <f>IF(H45="",IF(G45&lt;&gt;"",IF(G45&lt;=0,"Paid",""),""),IF(H45=0,"Current",IF(H45&lt;=30,"1-30",IF(H45&lt;=60,"31-60",IF(H45&lt;=90,"61-90","90+")))))</f>
        <v/>
      </c>
      <c r="J45" s="6" t="n"/>
    </row>
    <row r="46">
      <c r="A46" s="6" t="n"/>
      <c r="B46" s="6" t="n"/>
      <c r="C46" s="4" t="n"/>
      <c r="D46" s="4" t="n"/>
      <c r="E46" s="13" t="n"/>
      <c r="F46" s="13" t="n"/>
      <c r="G46" s="14">
        <f>IF(E46="","",E46-N(F46))</f>
        <v/>
      </c>
      <c r="H46" s="15">
        <f>IF(OR(G46="",G46&lt;=0,D46=""),"",MAX(0,'Aging Summary'!$B$3-D46))</f>
        <v/>
      </c>
      <c r="I46" s="16">
        <f>IF(H46="",IF(G46&lt;&gt;"",IF(G46&lt;=0,"Paid",""),""),IF(H46=0,"Current",IF(H46&lt;=30,"1-30",IF(H46&lt;=60,"31-60",IF(H46&lt;=90,"61-90","90+")))))</f>
        <v/>
      </c>
      <c r="J46" s="6" t="n"/>
    </row>
    <row r="47">
      <c r="A47" s="6" t="n"/>
      <c r="B47" s="6" t="n"/>
      <c r="C47" s="4" t="n"/>
      <c r="D47" s="4" t="n"/>
      <c r="E47" s="13" t="n"/>
      <c r="F47" s="13" t="n"/>
      <c r="G47" s="14">
        <f>IF(E47="","",E47-N(F47))</f>
        <v/>
      </c>
      <c r="H47" s="15">
        <f>IF(OR(G47="",G47&lt;=0,D47=""),"",MAX(0,'Aging Summary'!$B$3-D47))</f>
        <v/>
      </c>
      <c r="I47" s="16">
        <f>IF(H47="",IF(G47&lt;&gt;"",IF(G47&lt;=0,"Paid",""),""),IF(H47=0,"Current",IF(H47&lt;=30,"1-30",IF(H47&lt;=60,"31-60",IF(H47&lt;=90,"61-90","90+")))))</f>
        <v/>
      </c>
      <c r="J47" s="6" t="n"/>
    </row>
    <row r="48">
      <c r="A48" s="6" t="n"/>
      <c r="B48" s="6" t="n"/>
      <c r="C48" s="4" t="n"/>
      <c r="D48" s="4" t="n"/>
      <c r="E48" s="13" t="n"/>
      <c r="F48" s="13" t="n"/>
      <c r="G48" s="14">
        <f>IF(E48="","",E48-N(F48))</f>
        <v/>
      </c>
      <c r="H48" s="15">
        <f>IF(OR(G48="",G48&lt;=0,D48=""),"",MAX(0,'Aging Summary'!$B$3-D48))</f>
        <v/>
      </c>
      <c r="I48" s="16">
        <f>IF(H48="",IF(G48&lt;&gt;"",IF(G48&lt;=0,"Paid",""),""),IF(H48=0,"Current",IF(H48&lt;=30,"1-30",IF(H48&lt;=60,"31-60",IF(H48&lt;=90,"61-90","90+")))))</f>
        <v/>
      </c>
      <c r="J48" s="6" t="n"/>
    </row>
    <row r="49">
      <c r="A49" s="6" t="n"/>
      <c r="B49" s="6" t="n"/>
      <c r="C49" s="4" t="n"/>
      <c r="D49" s="4" t="n"/>
      <c r="E49" s="13" t="n"/>
      <c r="F49" s="13" t="n"/>
      <c r="G49" s="14">
        <f>IF(E49="","",E49-N(F49))</f>
        <v/>
      </c>
      <c r="H49" s="15">
        <f>IF(OR(G49="",G49&lt;=0,D49=""),"",MAX(0,'Aging Summary'!$B$3-D49))</f>
        <v/>
      </c>
      <c r="I49" s="16">
        <f>IF(H49="",IF(G49&lt;&gt;"",IF(G49&lt;=0,"Paid",""),""),IF(H49=0,"Current",IF(H49&lt;=30,"1-30",IF(H49&lt;=60,"31-60",IF(H49&lt;=90,"61-90","90+")))))</f>
        <v/>
      </c>
      <c r="J49" s="6" t="n"/>
    </row>
    <row r="50">
      <c r="A50" s="6" t="n"/>
      <c r="B50" s="6" t="n"/>
      <c r="C50" s="4" t="n"/>
      <c r="D50" s="4" t="n"/>
      <c r="E50" s="13" t="n"/>
      <c r="F50" s="13" t="n"/>
      <c r="G50" s="14">
        <f>IF(E50="","",E50-N(F50))</f>
        <v/>
      </c>
      <c r="H50" s="15">
        <f>IF(OR(G50="",G50&lt;=0,D50=""),"",MAX(0,'Aging Summary'!$B$3-D50))</f>
        <v/>
      </c>
      <c r="I50" s="16">
        <f>IF(H50="",IF(G50&lt;&gt;"",IF(G50&lt;=0,"Paid",""),""),IF(H50=0,"Current",IF(H50&lt;=30,"1-30",IF(H50&lt;=60,"31-60",IF(H50&lt;=90,"61-90","90+")))))</f>
        <v/>
      </c>
      <c r="J50" s="6" t="n"/>
    </row>
    <row r="51">
      <c r="A51" s="6" t="n"/>
      <c r="B51" s="6" t="n"/>
      <c r="C51" s="4" t="n"/>
      <c r="D51" s="4" t="n"/>
      <c r="E51" s="13" t="n"/>
      <c r="F51" s="13" t="n"/>
      <c r="G51" s="14">
        <f>IF(E51="","",E51-N(F51))</f>
        <v/>
      </c>
      <c r="H51" s="15">
        <f>IF(OR(G51="",G51&lt;=0,D51=""),"",MAX(0,'Aging Summary'!$B$3-D51))</f>
        <v/>
      </c>
      <c r="I51" s="16">
        <f>IF(H51="",IF(G51&lt;&gt;"",IF(G51&lt;=0,"Paid",""),""),IF(H51=0,"Current",IF(H51&lt;=30,"1-30",IF(H51&lt;=60,"31-60",IF(H51&lt;=90,"61-90","90+")))))</f>
        <v/>
      </c>
      <c r="J51" s="6" t="n"/>
    </row>
    <row r="52">
      <c r="A52" s="6" t="n"/>
      <c r="B52" s="6" t="n"/>
      <c r="C52" s="4" t="n"/>
      <c r="D52" s="4" t="n"/>
      <c r="E52" s="13" t="n"/>
      <c r="F52" s="13" t="n"/>
      <c r="G52" s="14">
        <f>IF(E52="","",E52-N(F52))</f>
        <v/>
      </c>
      <c r="H52" s="15">
        <f>IF(OR(G52="",G52&lt;=0,D52=""),"",MAX(0,'Aging Summary'!$B$3-D52))</f>
        <v/>
      </c>
      <c r="I52" s="16">
        <f>IF(H52="",IF(G52&lt;&gt;"",IF(G52&lt;=0,"Paid",""),""),IF(H52=0,"Current",IF(H52&lt;=30,"1-30",IF(H52&lt;=60,"31-60",IF(H52&lt;=90,"61-90","90+")))))</f>
        <v/>
      </c>
      <c r="J52" s="6" t="n"/>
    </row>
    <row r="53">
      <c r="A53" s="6" t="n"/>
      <c r="B53" s="6" t="n"/>
      <c r="C53" s="4" t="n"/>
      <c r="D53" s="4" t="n"/>
      <c r="E53" s="13" t="n"/>
      <c r="F53" s="13" t="n"/>
      <c r="G53" s="14">
        <f>IF(E53="","",E53-N(F53))</f>
        <v/>
      </c>
      <c r="H53" s="15">
        <f>IF(OR(G53="",G53&lt;=0,D53=""),"",MAX(0,'Aging Summary'!$B$3-D53))</f>
        <v/>
      </c>
      <c r="I53" s="16">
        <f>IF(H53="",IF(G53&lt;&gt;"",IF(G53&lt;=0,"Paid",""),""),IF(H53=0,"Current",IF(H53&lt;=30,"1-30",IF(H53&lt;=60,"31-60",IF(H53&lt;=90,"61-90","90+")))))</f>
        <v/>
      </c>
      <c r="J53" s="6" t="n"/>
    </row>
    <row r="54">
      <c r="A54" s="6" t="n"/>
      <c r="B54" s="6" t="n"/>
      <c r="C54" s="4" t="n"/>
      <c r="D54" s="4" t="n"/>
      <c r="E54" s="13" t="n"/>
      <c r="F54" s="13" t="n"/>
      <c r="G54" s="14">
        <f>IF(E54="","",E54-N(F54))</f>
        <v/>
      </c>
      <c r="H54" s="15">
        <f>IF(OR(G54="",G54&lt;=0,D54=""),"",MAX(0,'Aging Summary'!$B$3-D54))</f>
        <v/>
      </c>
      <c r="I54" s="16">
        <f>IF(H54="",IF(G54&lt;&gt;"",IF(G54&lt;=0,"Paid",""),""),IF(H54=0,"Current",IF(H54&lt;=30,"1-30",IF(H54&lt;=60,"31-60",IF(H54&lt;=90,"61-90","90+")))))</f>
        <v/>
      </c>
      <c r="J54" s="6" t="n"/>
    </row>
    <row r="55">
      <c r="A55" s="6" t="n"/>
      <c r="B55" s="6" t="n"/>
      <c r="C55" s="4" t="n"/>
      <c r="D55" s="4" t="n"/>
      <c r="E55" s="13" t="n"/>
      <c r="F55" s="13" t="n"/>
      <c r="G55" s="14">
        <f>IF(E55="","",E55-N(F55))</f>
        <v/>
      </c>
      <c r="H55" s="15">
        <f>IF(OR(G55="",G55&lt;=0,D55=""),"",MAX(0,'Aging Summary'!$B$3-D55))</f>
        <v/>
      </c>
      <c r="I55" s="16">
        <f>IF(H55="",IF(G55&lt;&gt;"",IF(G55&lt;=0,"Paid",""),""),IF(H55=0,"Current",IF(H55&lt;=30,"1-30",IF(H55&lt;=60,"31-60",IF(H55&lt;=90,"61-90","90+")))))</f>
        <v/>
      </c>
      <c r="J55" s="6" t="n"/>
    </row>
    <row r="56">
      <c r="A56" s="6" t="n"/>
      <c r="B56" s="6" t="n"/>
      <c r="C56" s="4" t="n"/>
      <c r="D56" s="4" t="n"/>
      <c r="E56" s="13" t="n"/>
      <c r="F56" s="13" t="n"/>
      <c r="G56" s="14">
        <f>IF(E56="","",E56-N(F56))</f>
        <v/>
      </c>
      <c r="H56" s="15">
        <f>IF(OR(G56="",G56&lt;=0,D56=""),"",MAX(0,'Aging Summary'!$B$3-D56))</f>
        <v/>
      </c>
      <c r="I56" s="16">
        <f>IF(H56="",IF(G56&lt;&gt;"",IF(G56&lt;=0,"Paid",""),""),IF(H56=0,"Current",IF(H56&lt;=30,"1-30",IF(H56&lt;=60,"31-60",IF(H56&lt;=90,"61-90","90+")))))</f>
        <v/>
      </c>
      <c r="J56" s="6" t="n"/>
    </row>
    <row r="57">
      <c r="A57" s="6" t="n"/>
      <c r="B57" s="6" t="n"/>
      <c r="C57" s="4" t="n"/>
      <c r="D57" s="4" t="n"/>
      <c r="E57" s="13" t="n"/>
      <c r="F57" s="13" t="n"/>
      <c r="G57" s="14">
        <f>IF(E57="","",E57-N(F57))</f>
        <v/>
      </c>
      <c r="H57" s="15">
        <f>IF(OR(G57="",G57&lt;=0,D57=""),"",MAX(0,'Aging Summary'!$B$3-D57))</f>
        <v/>
      </c>
      <c r="I57" s="16">
        <f>IF(H57="",IF(G57&lt;&gt;"",IF(G57&lt;=0,"Paid",""),""),IF(H57=0,"Current",IF(H57&lt;=30,"1-30",IF(H57&lt;=60,"31-60",IF(H57&lt;=90,"61-90","90+")))))</f>
        <v/>
      </c>
      <c r="J57" s="6" t="n"/>
    </row>
    <row r="58">
      <c r="A58" s="6" t="n"/>
      <c r="B58" s="6" t="n"/>
      <c r="C58" s="4" t="n"/>
      <c r="D58" s="4" t="n"/>
      <c r="E58" s="13" t="n"/>
      <c r="F58" s="13" t="n"/>
      <c r="G58" s="14">
        <f>IF(E58="","",E58-N(F58))</f>
        <v/>
      </c>
      <c r="H58" s="15">
        <f>IF(OR(G58="",G58&lt;=0,D58=""),"",MAX(0,'Aging Summary'!$B$3-D58))</f>
        <v/>
      </c>
      <c r="I58" s="16">
        <f>IF(H58="",IF(G58&lt;&gt;"",IF(G58&lt;=0,"Paid",""),""),IF(H58=0,"Current",IF(H58&lt;=30,"1-30",IF(H58&lt;=60,"31-60",IF(H58&lt;=90,"61-90","90+")))))</f>
        <v/>
      </c>
      <c r="J58" s="6" t="n"/>
    </row>
    <row r="59">
      <c r="A59" s="6" t="n"/>
      <c r="B59" s="6" t="n"/>
      <c r="C59" s="4" t="n"/>
      <c r="D59" s="4" t="n"/>
      <c r="E59" s="13" t="n"/>
      <c r="F59" s="13" t="n"/>
      <c r="G59" s="14">
        <f>IF(E59="","",E59-N(F59))</f>
        <v/>
      </c>
      <c r="H59" s="15">
        <f>IF(OR(G59="",G59&lt;=0,D59=""),"",MAX(0,'Aging Summary'!$B$3-D59))</f>
        <v/>
      </c>
      <c r="I59" s="16">
        <f>IF(H59="",IF(G59&lt;&gt;"",IF(G59&lt;=0,"Paid",""),""),IF(H59=0,"Current",IF(H59&lt;=30,"1-30",IF(H59&lt;=60,"31-60",IF(H59&lt;=90,"61-90","90+")))))</f>
        <v/>
      </c>
      <c r="J59" s="6" t="n"/>
    </row>
    <row r="60">
      <c r="A60" s="6" t="n"/>
      <c r="B60" s="6" t="n"/>
      <c r="C60" s="4" t="n"/>
      <c r="D60" s="4" t="n"/>
      <c r="E60" s="13" t="n"/>
      <c r="F60" s="13" t="n"/>
      <c r="G60" s="14">
        <f>IF(E60="","",E60-N(F60))</f>
        <v/>
      </c>
      <c r="H60" s="15">
        <f>IF(OR(G60="",G60&lt;=0,D60=""),"",MAX(0,'Aging Summary'!$B$3-D60))</f>
        <v/>
      </c>
      <c r="I60" s="16">
        <f>IF(H60="",IF(G60&lt;&gt;"",IF(G60&lt;=0,"Paid",""),""),IF(H60=0,"Current",IF(H60&lt;=30,"1-30",IF(H60&lt;=60,"31-60",IF(H60&lt;=90,"61-90","90+")))))</f>
        <v/>
      </c>
      <c r="J60" s="6" t="n"/>
    </row>
    <row r="61">
      <c r="A61" s="6" t="n"/>
      <c r="B61" s="6" t="n"/>
      <c r="C61" s="4" t="n"/>
      <c r="D61" s="4" t="n"/>
      <c r="E61" s="13" t="n"/>
      <c r="F61" s="13" t="n"/>
      <c r="G61" s="14">
        <f>IF(E61="","",E61-N(F61))</f>
        <v/>
      </c>
      <c r="H61" s="15">
        <f>IF(OR(G61="",G61&lt;=0,D61=""),"",MAX(0,'Aging Summary'!$B$3-D61))</f>
        <v/>
      </c>
      <c r="I61" s="16">
        <f>IF(H61="",IF(G61&lt;&gt;"",IF(G61&lt;=0,"Paid",""),""),IF(H61=0,"Current",IF(H61&lt;=30,"1-30",IF(H61&lt;=60,"31-60",IF(H61&lt;=90,"61-90","90+")))))</f>
        <v/>
      </c>
      <c r="J61" s="6" t="n"/>
    </row>
    <row r="62">
      <c r="A62" s="6" t="n"/>
      <c r="B62" s="6" t="n"/>
      <c r="C62" s="4" t="n"/>
      <c r="D62" s="4" t="n"/>
      <c r="E62" s="13" t="n"/>
      <c r="F62" s="13" t="n"/>
      <c r="G62" s="14">
        <f>IF(E62="","",E62-N(F62))</f>
        <v/>
      </c>
      <c r="H62" s="15">
        <f>IF(OR(G62="",G62&lt;=0,D62=""),"",MAX(0,'Aging Summary'!$B$3-D62))</f>
        <v/>
      </c>
      <c r="I62" s="16">
        <f>IF(H62="",IF(G62&lt;&gt;"",IF(G62&lt;=0,"Paid",""),""),IF(H62=0,"Current",IF(H62&lt;=30,"1-30",IF(H62&lt;=60,"31-60",IF(H62&lt;=90,"61-90","90+")))))</f>
        <v/>
      </c>
      <c r="J62" s="6" t="n"/>
    </row>
    <row r="63">
      <c r="A63" s="6" t="n"/>
      <c r="B63" s="6" t="n"/>
      <c r="C63" s="4" t="n"/>
      <c r="D63" s="4" t="n"/>
      <c r="E63" s="13" t="n"/>
      <c r="F63" s="13" t="n"/>
      <c r="G63" s="14">
        <f>IF(E63="","",E63-N(F63))</f>
        <v/>
      </c>
      <c r="H63" s="15">
        <f>IF(OR(G63="",G63&lt;=0,D63=""),"",MAX(0,'Aging Summary'!$B$3-D63))</f>
        <v/>
      </c>
      <c r="I63" s="16">
        <f>IF(H63="",IF(G63&lt;&gt;"",IF(G63&lt;=0,"Paid",""),""),IF(H63=0,"Current",IF(H63&lt;=30,"1-30",IF(H63&lt;=60,"31-60",IF(H63&lt;=90,"61-90","90+")))))</f>
        <v/>
      </c>
      <c r="J63" s="6" t="n"/>
    </row>
    <row r="64">
      <c r="A64" s="6" t="n"/>
      <c r="B64" s="6" t="n"/>
      <c r="C64" s="4" t="n"/>
      <c r="D64" s="4" t="n"/>
      <c r="E64" s="13" t="n"/>
      <c r="F64" s="13" t="n"/>
      <c r="G64" s="14">
        <f>IF(E64="","",E64-N(F64))</f>
        <v/>
      </c>
      <c r="H64" s="15">
        <f>IF(OR(G64="",G64&lt;=0,D64=""),"",MAX(0,'Aging Summary'!$B$3-D64))</f>
        <v/>
      </c>
      <c r="I64" s="16">
        <f>IF(H64="",IF(G64&lt;&gt;"",IF(G64&lt;=0,"Paid",""),""),IF(H64=0,"Current",IF(H64&lt;=30,"1-30",IF(H64&lt;=60,"31-60",IF(H64&lt;=90,"61-90","90+")))))</f>
        <v/>
      </c>
      <c r="J64" s="6" t="n"/>
    </row>
    <row r="65">
      <c r="A65" s="6" t="n"/>
      <c r="B65" s="6" t="n"/>
      <c r="C65" s="4" t="n"/>
      <c r="D65" s="4" t="n"/>
      <c r="E65" s="13" t="n"/>
      <c r="F65" s="13" t="n"/>
      <c r="G65" s="14">
        <f>IF(E65="","",E65-N(F65))</f>
        <v/>
      </c>
      <c r="H65" s="15">
        <f>IF(OR(G65="",G65&lt;=0,D65=""),"",MAX(0,'Aging Summary'!$B$3-D65))</f>
        <v/>
      </c>
      <c r="I65" s="16">
        <f>IF(H65="",IF(G65&lt;&gt;"",IF(G65&lt;=0,"Paid",""),""),IF(H65=0,"Current",IF(H65&lt;=30,"1-30",IF(H65&lt;=60,"31-60",IF(H65&lt;=90,"61-90","90+")))))</f>
        <v/>
      </c>
      <c r="J65" s="6" t="n"/>
    </row>
    <row r="66">
      <c r="A66" s="6" t="n"/>
      <c r="B66" s="6" t="n"/>
      <c r="C66" s="4" t="n"/>
      <c r="D66" s="4" t="n"/>
      <c r="E66" s="13" t="n"/>
      <c r="F66" s="13" t="n"/>
      <c r="G66" s="14">
        <f>IF(E66="","",E66-N(F66))</f>
        <v/>
      </c>
      <c r="H66" s="15">
        <f>IF(OR(G66="",G66&lt;=0,D66=""),"",MAX(0,'Aging Summary'!$B$3-D66))</f>
        <v/>
      </c>
      <c r="I66" s="16">
        <f>IF(H66="",IF(G66&lt;&gt;"",IF(G66&lt;=0,"Paid",""),""),IF(H66=0,"Current",IF(H66&lt;=30,"1-30",IF(H66&lt;=60,"31-60",IF(H66&lt;=90,"61-90","90+")))))</f>
        <v/>
      </c>
      <c r="J66" s="6" t="n"/>
    </row>
    <row r="67">
      <c r="A67" s="6" t="n"/>
      <c r="B67" s="6" t="n"/>
      <c r="C67" s="4" t="n"/>
      <c r="D67" s="4" t="n"/>
      <c r="E67" s="13" t="n"/>
      <c r="F67" s="13" t="n"/>
      <c r="G67" s="14">
        <f>IF(E67="","",E67-N(F67))</f>
        <v/>
      </c>
      <c r="H67" s="15">
        <f>IF(OR(G67="",G67&lt;=0,D67=""),"",MAX(0,'Aging Summary'!$B$3-D67))</f>
        <v/>
      </c>
      <c r="I67" s="16">
        <f>IF(H67="",IF(G67&lt;&gt;"",IF(G67&lt;=0,"Paid",""),""),IF(H67=0,"Current",IF(H67&lt;=30,"1-30",IF(H67&lt;=60,"31-60",IF(H67&lt;=90,"61-90","90+")))))</f>
        <v/>
      </c>
      <c r="J67" s="6" t="n"/>
    </row>
    <row r="68">
      <c r="A68" s="6" t="n"/>
      <c r="B68" s="6" t="n"/>
      <c r="C68" s="4" t="n"/>
      <c r="D68" s="4" t="n"/>
      <c r="E68" s="13" t="n"/>
      <c r="F68" s="13" t="n"/>
      <c r="G68" s="14">
        <f>IF(E68="","",E68-N(F68))</f>
        <v/>
      </c>
      <c r="H68" s="15">
        <f>IF(OR(G68="",G68&lt;=0,D68=""),"",MAX(0,'Aging Summary'!$B$3-D68))</f>
        <v/>
      </c>
      <c r="I68" s="16">
        <f>IF(H68="",IF(G68&lt;&gt;"",IF(G68&lt;=0,"Paid",""),""),IF(H68=0,"Current",IF(H68&lt;=30,"1-30",IF(H68&lt;=60,"31-60",IF(H68&lt;=90,"61-90","90+")))))</f>
        <v/>
      </c>
      <c r="J68" s="6" t="n"/>
    </row>
    <row r="69">
      <c r="A69" s="6" t="n"/>
      <c r="B69" s="6" t="n"/>
      <c r="C69" s="4" t="n"/>
      <c r="D69" s="4" t="n"/>
      <c r="E69" s="13" t="n"/>
      <c r="F69" s="13" t="n"/>
      <c r="G69" s="14">
        <f>IF(E69="","",E69-N(F69))</f>
        <v/>
      </c>
      <c r="H69" s="15">
        <f>IF(OR(G69="",G69&lt;=0,D69=""),"",MAX(0,'Aging Summary'!$B$3-D69))</f>
        <v/>
      </c>
      <c r="I69" s="16">
        <f>IF(H69="",IF(G69&lt;&gt;"",IF(G69&lt;=0,"Paid",""),""),IF(H69=0,"Current",IF(H69&lt;=30,"1-30",IF(H69&lt;=60,"31-60",IF(H69&lt;=90,"61-90","90+")))))</f>
        <v/>
      </c>
      <c r="J69" s="6" t="n"/>
    </row>
    <row r="70">
      <c r="A70" s="6" t="n"/>
      <c r="B70" s="6" t="n"/>
      <c r="C70" s="4" t="n"/>
      <c r="D70" s="4" t="n"/>
      <c r="E70" s="13" t="n"/>
      <c r="F70" s="13" t="n"/>
      <c r="G70" s="14">
        <f>IF(E70="","",E70-N(F70))</f>
        <v/>
      </c>
      <c r="H70" s="15">
        <f>IF(OR(G70="",G70&lt;=0,D70=""),"",MAX(0,'Aging Summary'!$B$3-D70))</f>
        <v/>
      </c>
      <c r="I70" s="16">
        <f>IF(H70="",IF(G70&lt;&gt;"",IF(G70&lt;=0,"Paid",""),""),IF(H70=0,"Current",IF(H70&lt;=30,"1-30",IF(H70&lt;=60,"31-60",IF(H70&lt;=90,"61-90","90+")))))</f>
        <v/>
      </c>
      <c r="J70" s="6" t="n"/>
    </row>
    <row r="71">
      <c r="A71" s="6" t="n"/>
      <c r="B71" s="6" t="n"/>
      <c r="C71" s="4" t="n"/>
      <c r="D71" s="4" t="n"/>
      <c r="E71" s="13" t="n"/>
      <c r="F71" s="13" t="n"/>
      <c r="G71" s="14">
        <f>IF(E71="","",E71-N(F71))</f>
        <v/>
      </c>
      <c r="H71" s="15">
        <f>IF(OR(G71="",G71&lt;=0,D71=""),"",MAX(0,'Aging Summary'!$B$3-D71))</f>
        <v/>
      </c>
      <c r="I71" s="16">
        <f>IF(H71="",IF(G71&lt;&gt;"",IF(G71&lt;=0,"Paid",""),""),IF(H71=0,"Current",IF(H71&lt;=30,"1-30",IF(H71&lt;=60,"31-60",IF(H71&lt;=90,"61-90","90+")))))</f>
        <v/>
      </c>
      <c r="J71" s="6" t="n"/>
    </row>
    <row r="72">
      <c r="A72" s="6" t="n"/>
      <c r="B72" s="6" t="n"/>
      <c r="C72" s="4" t="n"/>
      <c r="D72" s="4" t="n"/>
      <c r="E72" s="13" t="n"/>
      <c r="F72" s="13" t="n"/>
      <c r="G72" s="14">
        <f>IF(E72="","",E72-N(F72))</f>
        <v/>
      </c>
      <c r="H72" s="15">
        <f>IF(OR(G72="",G72&lt;=0,D72=""),"",MAX(0,'Aging Summary'!$B$3-D72))</f>
        <v/>
      </c>
      <c r="I72" s="16">
        <f>IF(H72="",IF(G72&lt;&gt;"",IF(G72&lt;=0,"Paid",""),""),IF(H72=0,"Current",IF(H72&lt;=30,"1-30",IF(H72&lt;=60,"31-60",IF(H72&lt;=90,"61-90","90+")))))</f>
        <v/>
      </c>
      <c r="J72" s="6" t="n"/>
    </row>
    <row r="73">
      <c r="A73" s="6" t="n"/>
      <c r="B73" s="6" t="n"/>
      <c r="C73" s="4" t="n"/>
      <c r="D73" s="4" t="n"/>
      <c r="E73" s="13" t="n"/>
      <c r="F73" s="13" t="n"/>
      <c r="G73" s="14">
        <f>IF(E73="","",E73-N(F73))</f>
        <v/>
      </c>
      <c r="H73" s="15">
        <f>IF(OR(G73="",G73&lt;=0,D73=""),"",MAX(0,'Aging Summary'!$B$3-D73))</f>
        <v/>
      </c>
      <c r="I73" s="16">
        <f>IF(H73="",IF(G73&lt;&gt;"",IF(G73&lt;=0,"Paid",""),""),IF(H73=0,"Current",IF(H73&lt;=30,"1-30",IF(H73&lt;=60,"31-60",IF(H73&lt;=90,"61-90","90+")))))</f>
        <v/>
      </c>
      <c r="J73" s="6" t="n"/>
    </row>
    <row r="74">
      <c r="A74" s="6" t="n"/>
      <c r="B74" s="6" t="n"/>
      <c r="C74" s="4" t="n"/>
      <c r="D74" s="4" t="n"/>
      <c r="E74" s="13" t="n"/>
      <c r="F74" s="13" t="n"/>
      <c r="G74" s="14">
        <f>IF(E74="","",E74-N(F74))</f>
        <v/>
      </c>
      <c r="H74" s="15">
        <f>IF(OR(G74="",G74&lt;=0,D74=""),"",MAX(0,'Aging Summary'!$B$3-D74))</f>
        <v/>
      </c>
      <c r="I74" s="16">
        <f>IF(H74="",IF(G74&lt;&gt;"",IF(G74&lt;=0,"Paid",""),""),IF(H74=0,"Current",IF(H74&lt;=30,"1-30",IF(H74&lt;=60,"31-60",IF(H74&lt;=90,"61-90","90+")))))</f>
        <v/>
      </c>
      <c r="J74" s="6" t="n"/>
    </row>
    <row r="75">
      <c r="A75" s="6" t="n"/>
      <c r="B75" s="6" t="n"/>
      <c r="C75" s="4" t="n"/>
      <c r="D75" s="4" t="n"/>
      <c r="E75" s="13" t="n"/>
      <c r="F75" s="13" t="n"/>
      <c r="G75" s="14">
        <f>IF(E75="","",E75-N(F75))</f>
        <v/>
      </c>
      <c r="H75" s="15">
        <f>IF(OR(G75="",G75&lt;=0,D75=""),"",MAX(0,'Aging Summary'!$B$3-D75))</f>
        <v/>
      </c>
      <c r="I75" s="16">
        <f>IF(H75="",IF(G75&lt;&gt;"",IF(G75&lt;=0,"Paid",""),""),IF(H75=0,"Current",IF(H75&lt;=30,"1-30",IF(H75&lt;=60,"31-60",IF(H75&lt;=90,"61-90","90+")))))</f>
        <v/>
      </c>
      <c r="J75" s="6" t="n"/>
    </row>
    <row r="76">
      <c r="A76" s="6" t="n"/>
      <c r="B76" s="6" t="n"/>
      <c r="C76" s="4" t="n"/>
      <c r="D76" s="4" t="n"/>
      <c r="E76" s="13" t="n"/>
      <c r="F76" s="13" t="n"/>
      <c r="G76" s="14">
        <f>IF(E76="","",E76-N(F76))</f>
        <v/>
      </c>
      <c r="H76" s="15">
        <f>IF(OR(G76="",G76&lt;=0,D76=""),"",MAX(0,'Aging Summary'!$B$3-D76))</f>
        <v/>
      </c>
      <c r="I76" s="16">
        <f>IF(H76="",IF(G76&lt;&gt;"",IF(G76&lt;=0,"Paid",""),""),IF(H76=0,"Current",IF(H76&lt;=30,"1-30",IF(H76&lt;=60,"31-60",IF(H76&lt;=90,"61-90","90+")))))</f>
        <v/>
      </c>
      <c r="J76" s="6" t="n"/>
    </row>
    <row r="77">
      <c r="A77" s="6" t="n"/>
      <c r="B77" s="6" t="n"/>
      <c r="C77" s="4" t="n"/>
      <c r="D77" s="4" t="n"/>
      <c r="E77" s="13" t="n"/>
      <c r="F77" s="13" t="n"/>
      <c r="G77" s="14">
        <f>IF(E77="","",E77-N(F77))</f>
        <v/>
      </c>
      <c r="H77" s="15">
        <f>IF(OR(G77="",G77&lt;=0,D77=""),"",MAX(0,'Aging Summary'!$B$3-D77))</f>
        <v/>
      </c>
      <c r="I77" s="16">
        <f>IF(H77="",IF(G77&lt;&gt;"",IF(G77&lt;=0,"Paid",""),""),IF(H77=0,"Current",IF(H77&lt;=30,"1-30",IF(H77&lt;=60,"31-60",IF(H77&lt;=90,"61-90","90+")))))</f>
        <v/>
      </c>
      <c r="J77" s="6" t="n"/>
    </row>
    <row r="78">
      <c r="A78" s="6" t="n"/>
      <c r="B78" s="6" t="n"/>
      <c r="C78" s="4" t="n"/>
      <c r="D78" s="4" t="n"/>
      <c r="E78" s="13" t="n"/>
      <c r="F78" s="13" t="n"/>
      <c r="G78" s="14">
        <f>IF(E78="","",E78-N(F78))</f>
        <v/>
      </c>
      <c r="H78" s="15">
        <f>IF(OR(G78="",G78&lt;=0,D78=""),"",MAX(0,'Aging Summary'!$B$3-D78))</f>
        <v/>
      </c>
      <c r="I78" s="16">
        <f>IF(H78="",IF(G78&lt;&gt;"",IF(G78&lt;=0,"Paid",""),""),IF(H78=0,"Current",IF(H78&lt;=30,"1-30",IF(H78&lt;=60,"31-60",IF(H78&lt;=90,"61-90","90+")))))</f>
        <v/>
      </c>
      <c r="J78" s="6" t="n"/>
    </row>
    <row r="79">
      <c r="A79" s="6" t="n"/>
      <c r="B79" s="6" t="n"/>
      <c r="C79" s="4" t="n"/>
      <c r="D79" s="4" t="n"/>
      <c r="E79" s="13" t="n"/>
      <c r="F79" s="13" t="n"/>
      <c r="G79" s="14">
        <f>IF(E79="","",E79-N(F79))</f>
        <v/>
      </c>
      <c r="H79" s="15">
        <f>IF(OR(G79="",G79&lt;=0,D79=""),"",MAX(0,'Aging Summary'!$B$3-D79))</f>
        <v/>
      </c>
      <c r="I79" s="16">
        <f>IF(H79="",IF(G79&lt;&gt;"",IF(G79&lt;=0,"Paid",""),""),IF(H79=0,"Current",IF(H79&lt;=30,"1-30",IF(H79&lt;=60,"31-60",IF(H79&lt;=90,"61-90","90+")))))</f>
        <v/>
      </c>
      <c r="J79" s="6" t="n"/>
    </row>
    <row r="80">
      <c r="A80" s="6" t="n"/>
      <c r="B80" s="6" t="n"/>
      <c r="C80" s="4" t="n"/>
      <c r="D80" s="4" t="n"/>
      <c r="E80" s="13" t="n"/>
      <c r="F80" s="13" t="n"/>
      <c r="G80" s="14">
        <f>IF(E80="","",E80-N(F80))</f>
        <v/>
      </c>
      <c r="H80" s="15">
        <f>IF(OR(G80="",G80&lt;=0,D80=""),"",MAX(0,'Aging Summary'!$B$3-D80))</f>
        <v/>
      </c>
      <c r="I80" s="16">
        <f>IF(H80="",IF(G80&lt;&gt;"",IF(G80&lt;=0,"Paid",""),""),IF(H80=0,"Current",IF(H80&lt;=30,"1-30",IF(H80&lt;=60,"31-60",IF(H80&lt;=90,"61-90","90+")))))</f>
        <v/>
      </c>
      <c r="J80" s="6" t="n"/>
    </row>
    <row r="81">
      <c r="A81" s="6" t="n"/>
      <c r="B81" s="6" t="n"/>
      <c r="C81" s="4" t="n"/>
      <c r="D81" s="4" t="n"/>
      <c r="E81" s="13" t="n"/>
      <c r="F81" s="13" t="n"/>
      <c r="G81" s="14">
        <f>IF(E81="","",E81-N(F81))</f>
        <v/>
      </c>
      <c r="H81" s="15">
        <f>IF(OR(G81="",G81&lt;=0,D81=""),"",MAX(0,'Aging Summary'!$B$3-D81))</f>
        <v/>
      </c>
      <c r="I81" s="16">
        <f>IF(H81="",IF(G81&lt;&gt;"",IF(G81&lt;=0,"Paid",""),""),IF(H81=0,"Current",IF(H81&lt;=30,"1-30",IF(H81&lt;=60,"31-60",IF(H81&lt;=90,"61-90","90+")))))</f>
        <v/>
      </c>
      <c r="J81" s="6" t="n"/>
    </row>
    <row r="82">
      <c r="A82" s="6" t="n"/>
      <c r="B82" s="6" t="n"/>
      <c r="C82" s="4" t="n"/>
      <c r="D82" s="4" t="n"/>
      <c r="E82" s="13" t="n"/>
      <c r="F82" s="13" t="n"/>
      <c r="G82" s="14">
        <f>IF(E82="","",E82-N(F82))</f>
        <v/>
      </c>
      <c r="H82" s="15">
        <f>IF(OR(G82="",G82&lt;=0,D82=""),"",MAX(0,'Aging Summary'!$B$3-D82))</f>
        <v/>
      </c>
      <c r="I82" s="16">
        <f>IF(H82="",IF(G82&lt;&gt;"",IF(G82&lt;=0,"Paid",""),""),IF(H82=0,"Current",IF(H82&lt;=30,"1-30",IF(H82&lt;=60,"31-60",IF(H82&lt;=90,"61-90","90+")))))</f>
        <v/>
      </c>
      <c r="J82" s="6" t="n"/>
    </row>
    <row r="83">
      <c r="A83" s="6" t="n"/>
      <c r="B83" s="6" t="n"/>
      <c r="C83" s="4" t="n"/>
      <c r="D83" s="4" t="n"/>
      <c r="E83" s="13" t="n"/>
      <c r="F83" s="13" t="n"/>
      <c r="G83" s="14">
        <f>IF(E83="","",E83-N(F83))</f>
        <v/>
      </c>
      <c r="H83" s="15">
        <f>IF(OR(G83="",G83&lt;=0,D83=""),"",MAX(0,'Aging Summary'!$B$3-D83))</f>
        <v/>
      </c>
      <c r="I83" s="16">
        <f>IF(H83="",IF(G83&lt;&gt;"",IF(G83&lt;=0,"Paid",""),""),IF(H83=0,"Current",IF(H83&lt;=30,"1-30",IF(H83&lt;=60,"31-60",IF(H83&lt;=90,"61-90","90+")))))</f>
        <v/>
      </c>
      <c r="J83" s="6" t="n"/>
    </row>
    <row r="84">
      <c r="A84" s="6" t="n"/>
      <c r="B84" s="6" t="n"/>
      <c r="C84" s="4" t="n"/>
      <c r="D84" s="4" t="n"/>
      <c r="E84" s="13" t="n"/>
      <c r="F84" s="13" t="n"/>
      <c r="G84" s="14">
        <f>IF(E84="","",E84-N(F84))</f>
        <v/>
      </c>
      <c r="H84" s="15">
        <f>IF(OR(G84="",G84&lt;=0,D84=""),"",MAX(0,'Aging Summary'!$B$3-D84))</f>
        <v/>
      </c>
      <c r="I84" s="16">
        <f>IF(H84="",IF(G84&lt;&gt;"",IF(G84&lt;=0,"Paid",""),""),IF(H84=0,"Current",IF(H84&lt;=30,"1-30",IF(H84&lt;=60,"31-60",IF(H84&lt;=90,"61-90","90+")))))</f>
        <v/>
      </c>
      <c r="J84" s="6" t="n"/>
    </row>
    <row r="85">
      <c r="A85" s="6" t="n"/>
      <c r="B85" s="6" t="n"/>
      <c r="C85" s="4" t="n"/>
      <c r="D85" s="4" t="n"/>
      <c r="E85" s="13" t="n"/>
      <c r="F85" s="13" t="n"/>
      <c r="G85" s="14">
        <f>IF(E85="","",E85-N(F85))</f>
        <v/>
      </c>
      <c r="H85" s="15">
        <f>IF(OR(G85="",G85&lt;=0,D85=""),"",MAX(0,'Aging Summary'!$B$3-D85))</f>
        <v/>
      </c>
      <c r="I85" s="16">
        <f>IF(H85="",IF(G85&lt;&gt;"",IF(G85&lt;=0,"Paid",""),""),IF(H85=0,"Current",IF(H85&lt;=30,"1-30",IF(H85&lt;=60,"31-60",IF(H85&lt;=90,"61-90","90+")))))</f>
        <v/>
      </c>
      <c r="J85" s="6" t="n"/>
    </row>
    <row r="86">
      <c r="A86" s="6" t="n"/>
      <c r="B86" s="6" t="n"/>
      <c r="C86" s="4" t="n"/>
      <c r="D86" s="4" t="n"/>
      <c r="E86" s="13" t="n"/>
      <c r="F86" s="13" t="n"/>
      <c r="G86" s="14">
        <f>IF(E86="","",E86-N(F86))</f>
        <v/>
      </c>
      <c r="H86" s="15">
        <f>IF(OR(G86="",G86&lt;=0,D86=""),"",MAX(0,'Aging Summary'!$B$3-D86))</f>
        <v/>
      </c>
      <c r="I86" s="16">
        <f>IF(H86="",IF(G86&lt;&gt;"",IF(G86&lt;=0,"Paid",""),""),IF(H86=0,"Current",IF(H86&lt;=30,"1-30",IF(H86&lt;=60,"31-60",IF(H86&lt;=90,"61-90","90+")))))</f>
        <v/>
      </c>
      <c r="J86" s="6" t="n"/>
    </row>
    <row r="87">
      <c r="A87" s="6" t="n"/>
      <c r="B87" s="6" t="n"/>
      <c r="C87" s="4" t="n"/>
      <c r="D87" s="4" t="n"/>
      <c r="E87" s="13" t="n"/>
      <c r="F87" s="13" t="n"/>
      <c r="G87" s="14">
        <f>IF(E87="","",E87-N(F87))</f>
        <v/>
      </c>
      <c r="H87" s="15">
        <f>IF(OR(G87="",G87&lt;=0,D87=""),"",MAX(0,'Aging Summary'!$B$3-D87))</f>
        <v/>
      </c>
      <c r="I87" s="16">
        <f>IF(H87="",IF(G87&lt;&gt;"",IF(G87&lt;=0,"Paid",""),""),IF(H87=0,"Current",IF(H87&lt;=30,"1-30",IF(H87&lt;=60,"31-60",IF(H87&lt;=90,"61-90","90+")))))</f>
        <v/>
      </c>
      <c r="J87" s="6" t="n"/>
    </row>
    <row r="88">
      <c r="A88" s="6" t="n"/>
      <c r="B88" s="6" t="n"/>
      <c r="C88" s="4" t="n"/>
      <c r="D88" s="4" t="n"/>
      <c r="E88" s="13" t="n"/>
      <c r="F88" s="13" t="n"/>
      <c r="G88" s="14">
        <f>IF(E88="","",E88-N(F88))</f>
        <v/>
      </c>
      <c r="H88" s="15">
        <f>IF(OR(G88="",G88&lt;=0,D88=""),"",MAX(0,'Aging Summary'!$B$3-D88))</f>
        <v/>
      </c>
      <c r="I88" s="16">
        <f>IF(H88="",IF(G88&lt;&gt;"",IF(G88&lt;=0,"Paid",""),""),IF(H88=0,"Current",IF(H88&lt;=30,"1-30",IF(H88&lt;=60,"31-60",IF(H88&lt;=90,"61-90","90+")))))</f>
        <v/>
      </c>
      <c r="J88" s="6" t="n"/>
    </row>
    <row r="89">
      <c r="A89" s="6" t="n"/>
      <c r="B89" s="6" t="n"/>
      <c r="C89" s="4" t="n"/>
      <c r="D89" s="4" t="n"/>
      <c r="E89" s="13" t="n"/>
      <c r="F89" s="13" t="n"/>
      <c r="G89" s="14">
        <f>IF(E89="","",E89-N(F89))</f>
        <v/>
      </c>
      <c r="H89" s="15">
        <f>IF(OR(G89="",G89&lt;=0,D89=""),"",MAX(0,'Aging Summary'!$B$3-D89))</f>
        <v/>
      </c>
      <c r="I89" s="16">
        <f>IF(H89="",IF(G89&lt;&gt;"",IF(G89&lt;=0,"Paid",""),""),IF(H89=0,"Current",IF(H89&lt;=30,"1-30",IF(H89&lt;=60,"31-60",IF(H89&lt;=90,"61-90","90+")))))</f>
        <v/>
      </c>
      <c r="J89" s="6" t="n"/>
    </row>
    <row r="90">
      <c r="A90" s="6" t="n"/>
      <c r="B90" s="6" t="n"/>
      <c r="C90" s="4" t="n"/>
      <c r="D90" s="4" t="n"/>
      <c r="E90" s="13" t="n"/>
      <c r="F90" s="13" t="n"/>
      <c r="G90" s="14">
        <f>IF(E90="","",E90-N(F90))</f>
        <v/>
      </c>
      <c r="H90" s="15">
        <f>IF(OR(G90="",G90&lt;=0,D90=""),"",MAX(0,'Aging Summary'!$B$3-D90))</f>
        <v/>
      </c>
      <c r="I90" s="16">
        <f>IF(H90="",IF(G90&lt;&gt;"",IF(G90&lt;=0,"Paid",""),""),IF(H90=0,"Current",IF(H90&lt;=30,"1-30",IF(H90&lt;=60,"31-60",IF(H90&lt;=90,"61-90","90+")))))</f>
        <v/>
      </c>
      <c r="J90" s="6" t="n"/>
    </row>
    <row r="91">
      <c r="A91" s="6" t="n"/>
      <c r="B91" s="6" t="n"/>
      <c r="C91" s="4" t="n"/>
      <c r="D91" s="4" t="n"/>
      <c r="E91" s="13" t="n"/>
      <c r="F91" s="13" t="n"/>
      <c r="G91" s="14">
        <f>IF(E91="","",E91-N(F91))</f>
        <v/>
      </c>
      <c r="H91" s="15">
        <f>IF(OR(G91="",G91&lt;=0,D91=""),"",MAX(0,'Aging Summary'!$B$3-D91))</f>
        <v/>
      </c>
      <c r="I91" s="16">
        <f>IF(H91="",IF(G91&lt;&gt;"",IF(G91&lt;=0,"Paid",""),""),IF(H91=0,"Current",IF(H91&lt;=30,"1-30",IF(H91&lt;=60,"31-60",IF(H91&lt;=90,"61-90","90+")))))</f>
        <v/>
      </c>
      <c r="J91" s="6" t="n"/>
    </row>
    <row r="92">
      <c r="A92" s="6" t="n"/>
      <c r="B92" s="6" t="n"/>
      <c r="C92" s="4" t="n"/>
      <c r="D92" s="4" t="n"/>
      <c r="E92" s="13" t="n"/>
      <c r="F92" s="13" t="n"/>
      <c r="G92" s="14">
        <f>IF(E92="","",E92-N(F92))</f>
        <v/>
      </c>
      <c r="H92" s="15">
        <f>IF(OR(G92="",G92&lt;=0,D92=""),"",MAX(0,'Aging Summary'!$B$3-D92))</f>
        <v/>
      </c>
      <c r="I92" s="16">
        <f>IF(H92="",IF(G92&lt;&gt;"",IF(G92&lt;=0,"Paid",""),""),IF(H92=0,"Current",IF(H92&lt;=30,"1-30",IF(H92&lt;=60,"31-60",IF(H92&lt;=90,"61-90","90+")))))</f>
        <v/>
      </c>
      <c r="J92" s="6" t="n"/>
    </row>
    <row r="93">
      <c r="A93" s="6" t="n"/>
      <c r="B93" s="6" t="n"/>
      <c r="C93" s="4" t="n"/>
      <c r="D93" s="4" t="n"/>
      <c r="E93" s="13" t="n"/>
      <c r="F93" s="13" t="n"/>
      <c r="G93" s="14">
        <f>IF(E93="","",E93-N(F93))</f>
        <v/>
      </c>
      <c r="H93" s="15">
        <f>IF(OR(G93="",G93&lt;=0,D93=""),"",MAX(0,'Aging Summary'!$B$3-D93))</f>
        <v/>
      </c>
      <c r="I93" s="16">
        <f>IF(H93="",IF(G93&lt;&gt;"",IF(G93&lt;=0,"Paid",""),""),IF(H93=0,"Current",IF(H93&lt;=30,"1-30",IF(H93&lt;=60,"31-60",IF(H93&lt;=90,"61-90","90+")))))</f>
        <v/>
      </c>
      <c r="J93" s="6" t="n"/>
    </row>
    <row r="94">
      <c r="A94" s="6" t="n"/>
      <c r="B94" s="6" t="n"/>
      <c r="C94" s="4" t="n"/>
      <c r="D94" s="4" t="n"/>
      <c r="E94" s="13" t="n"/>
      <c r="F94" s="13" t="n"/>
      <c r="G94" s="14">
        <f>IF(E94="","",E94-N(F94))</f>
        <v/>
      </c>
      <c r="H94" s="15">
        <f>IF(OR(G94="",G94&lt;=0,D94=""),"",MAX(0,'Aging Summary'!$B$3-D94))</f>
        <v/>
      </c>
      <c r="I94" s="16">
        <f>IF(H94="",IF(G94&lt;&gt;"",IF(G94&lt;=0,"Paid",""),""),IF(H94=0,"Current",IF(H94&lt;=30,"1-30",IF(H94&lt;=60,"31-60",IF(H94&lt;=90,"61-90","90+")))))</f>
        <v/>
      </c>
      <c r="J94" s="6" t="n"/>
    </row>
    <row r="95">
      <c r="A95" s="6" t="n"/>
      <c r="B95" s="6" t="n"/>
      <c r="C95" s="4" t="n"/>
      <c r="D95" s="4" t="n"/>
      <c r="E95" s="13" t="n"/>
      <c r="F95" s="13" t="n"/>
      <c r="G95" s="14">
        <f>IF(E95="","",E95-N(F95))</f>
        <v/>
      </c>
      <c r="H95" s="15">
        <f>IF(OR(G95="",G95&lt;=0,D95=""),"",MAX(0,'Aging Summary'!$B$3-D95))</f>
        <v/>
      </c>
      <c r="I95" s="16">
        <f>IF(H95="",IF(G95&lt;&gt;"",IF(G95&lt;=0,"Paid",""),""),IF(H95=0,"Current",IF(H95&lt;=30,"1-30",IF(H95&lt;=60,"31-60",IF(H95&lt;=90,"61-90","90+")))))</f>
        <v/>
      </c>
      <c r="J95" s="6" t="n"/>
    </row>
    <row r="96">
      <c r="A96" s="6" t="n"/>
      <c r="B96" s="6" t="n"/>
      <c r="C96" s="4" t="n"/>
      <c r="D96" s="4" t="n"/>
      <c r="E96" s="13" t="n"/>
      <c r="F96" s="13" t="n"/>
      <c r="G96" s="14">
        <f>IF(E96="","",E96-N(F96))</f>
        <v/>
      </c>
      <c r="H96" s="15">
        <f>IF(OR(G96="",G96&lt;=0,D96=""),"",MAX(0,'Aging Summary'!$B$3-D96))</f>
        <v/>
      </c>
      <c r="I96" s="16">
        <f>IF(H96="",IF(G96&lt;&gt;"",IF(G96&lt;=0,"Paid",""),""),IF(H96=0,"Current",IF(H96&lt;=30,"1-30",IF(H96&lt;=60,"31-60",IF(H96&lt;=90,"61-90","90+")))))</f>
        <v/>
      </c>
      <c r="J96" s="6" t="n"/>
    </row>
    <row r="97">
      <c r="A97" s="6" t="n"/>
      <c r="B97" s="6" t="n"/>
      <c r="C97" s="4" t="n"/>
      <c r="D97" s="4" t="n"/>
      <c r="E97" s="13" t="n"/>
      <c r="F97" s="13" t="n"/>
      <c r="G97" s="14">
        <f>IF(E97="","",E97-N(F97))</f>
        <v/>
      </c>
      <c r="H97" s="15">
        <f>IF(OR(G97="",G97&lt;=0,D97=""),"",MAX(0,'Aging Summary'!$B$3-D97))</f>
        <v/>
      </c>
      <c r="I97" s="16">
        <f>IF(H97="",IF(G97&lt;&gt;"",IF(G97&lt;=0,"Paid",""),""),IF(H97=0,"Current",IF(H97&lt;=30,"1-30",IF(H97&lt;=60,"31-60",IF(H97&lt;=90,"61-90","90+")))))</f>
        <v/>
      </c>
      <c r="J97" s="6" t="n"/>
    </row>
    <row r="98">
      <c r="A98" s="6" t="n"/>
      <c r="B98" s="6" t="n"/>
      <c r="C98" s="4" t="n"/>
      <c r="D98" s="4" t="n"/>
      <c r="E98" s="13" t="n"/>
      <c r="F98" s="13" t="n"/>
      <c r="G98" s="14">
        <f>IF(E98="","",E98-N(F98))</f>
        <v/>
      </c>
      <c r="H98" s="15">
        <f>IF(OR(G98="",G98&lt;=0,D98=""),"",MAX(0,'Aging Summary'!$B$3-D98))</f>
        <v/>
      </c>
      <c r="I98" s="16">
        <f>IF(H98="",IF(G98&lt;&gt;"",IF(G98&lt;=0,"Paid",""),""),IF(H98=0,"Current",IF(H98&lt;=30,"1-30",IF(H98&lt;=60,"31-60",IF(H98&lt;=90,"61-90","90+")))))</f>
        <v/>
      </c>
      <c r="J98" s="6" t="n"/>
    </row>
    <row r="99">
      <c r="A99" s="6" t="n"/>
      <c r="B99" s="6" t="n"/>
      <c r="C99" s="4" t="n"/>
      <c r="D99" s="4" t="n"/>
      <c r="E99" s="13" t="n"/>
      <c r="F99" s="13" t="n"/>
      <c r="G99" s="14">
        <f>IF(E99="","",E99-N(F99))</f>
        <v/>
      </c>
      <c r="H99" s="15">
        <f>IF(OR(G99="",G99&lt;=0,D99=""),"",MAX(0,'Aging Summary'!$B$3-D99))</f>
        <v/>
      </c>
      <c r="I99" s="16">
        <f>IF(H99="",IF(G99&lt;&gt;"",IF(G99&lt;=0,"Paid",""),""),IF(H99=0,"Current",IF(H99&lt;=30,"1-30",IF(H99&lt;=60,"31-60",IF(H99&lt;=90,"61-90","90+")))))</f>
        <v/>
      </c>
      <c r="J99" s="6" t="n"/>
    </row>
    <row r="100">
      <c r="A100" s="6" t="n"/>
      <c r="B100" s="6" t="n"/>
      <c r="C100" s="4" t="n"/>
      <c r="D100" s="4" t="n"/>
      <c r="E100" s="13" t="n"/>
      <c r="F100" s="13" t="n"/>
      <c r="G100" s="14">
        <f>IF(E100="","",E100-N(F100))</f>
        <v/>
      </c>
      <c r="H100" s="15">
        <f>IF(OR(G100="",G100&lt;=0,D100=""),"",MAX(0,'Aging Summary'!$B$3-D100))</f>
        <v/>
      </c>
      <c r="I100" s="16">
        <f>IF(H100="",IF(G100&lt;&gt;"",IF(G100&lt;=0,"Paid",""),""),IF(H100=0,"Current",IF(H100&lt;=30,"1-30",IF(H100&lt;=60,"31-60",IF(H100&lt;=90,"61-90","90+")))))</f>
        <v/>
      </c>
      <c r="J100" s="6" t="n"/>
    </row>
    <row r="101">
      <c r="A101" s="6" t="n"/>
      <c r="B101" s="6" t="n"/>
      <c r="C101" s="4" t="n"/>
      <c r="D101" s="4" t="n"/>
      <c r="E101" s="13" t="n"/>
      <c r="F101" s="13" t="n"/>
      <c r="G101" s="14">
        <f>IF(E101="","",E101-N(F101))</f>
        <v/>
      </c>
      <c r="H101" s="15">
        <f>IF(OR(G101="",G101&lt;=0,D101=""),"",MAX(0,'Aging Summary'!$B$3-D101))</f>
        <v/>
      </c>
      <c r="I101" s="16">
        <f>IF(H101="",IF(G101&lt;&gt;"",IF(G101&lt;=0,"Paid",""),""),IF(H101=0,"Current",IF(H101&lt;=30,"1-30",IF(H101&lt;=60,"31-60",IF(H101&lt;=90,"61-90","90+")))))</f>
        <v/>
      </c>
      <c r="J101" s="6" t="n"/>
    </row>
    <row r="102">
      <c r="A102" s="6" t="n"/>
      <c r="B102" s="6" t="n"/>
      <c r="C102" s="4" t="n"/>
      <c r="D102" s="4" t="n"/>
      <c r="E102" s="13" t="n"/>
      <c r="F102" s="13" t="n"/>
      <c r="G102" s="14">
        <f>IF(E102="","",E102-N(F102))</f>
        <v/>
      </c>
      <c r="H102" s="15">
        <f>IF(OR(G102="",G102&lt;=0,D102=""),"",MAX(0,'Aging Summary'!$B$3-D102))</f>
        <v/>
      </c>
      <c r="I102" s="16">
        <f>IF(H102="",IF(G102&lt;&gt;"",IF(G102&lt;=0,"Paid",""),""),IF(H102=0,"Current",IF(H102&lt;=30,"1-30",IF(H102&lt;=60,"31-60",IF(H102&lt;=90,"61-90","90+")))))</f>
        <v/>
      </c>
      <c r="J102" s="6" t="n"/>
    </row>
    <row r="103">
      <c r="A103" s="6" t="n"/>
      <c r="B103" s="6" t="n"/>
      <c r="C103" s="4" t="n"/>
      <c r="D103" s="4" t="n"/>
      <c r="E103" s="13" t="n"/>
      <c r="F103" s="13" t="n"/>
      <c r="G103" s="14">
        <f>IF(E103="","",E103-N(F103))</f>
        <v/>
      </c>
      <c r="H103" s="15">
        <f>IF(OR(G103="",G103&lt;=0,D103=""),"",MAX(0,'Aging Summary'!$B$3-D103))</f>
        <v/>
      </c>
      <c r="I103" s="16">
        <f>IF(H103="",IF(G103&lt;&gt;"",IF(G103&lt;=0,"Paid",""),""),IF(H103=0,"Current",IF(H103&lt;=30,"1-30",IF(H103&lt;=60,"31-60",IF(H103&lt;=90,"61-90","90+")))))</f>
        <v/>
      </c>
      <c r="J103" s="6" t="n"/>
    </row>
    <row r="104">
      <c r="A104" s="6" t="n"/>
      <c r="B104" s="6" t="n"/>
      <c r="C104" s="4" t="n"/>
      <c r="D104" s="4" t="n"/>
      <c r="E104" s="13" t="n"/>
      <c r="F104" s="13" t="n"/>
      <c r="G104" s="14">
        <f>IF(E104="","",E104-N(F104))</f>
        <v/>
      </c>
      <c r="H104" s="15">
        <f>IF(OR(G104="",G104&lt;=0,D104=""),"",MAX(0,'Aging Summary'!$B$3-D104))</f>
        <v/>
      </c>
      <c r="I104" s="16">
        <f>IF(H104="",IF(G104&lt;&gt;"",IF(G104&lt;=0,"Paid",""),""),IF(H104=0,"Current",IF(H104&lt;=30,"1-30",IF(H104&lt;=60,"31-60",IF(H104&lt;=90,"61-90","90+")))))</f>
        <v/>
      </c>
      <c r="J104" s="6" t="n"/>
    </row>
    <row r="105">
      <c r="A105" s="6" t="n"/>
      <c r="B105" s="6" t="n"/>
      <c r="C105" s="4" t="n"/>
      <c r="D105" s="4" t="n"/>
      <c r="E105" s="13" t="n"/>
      <c r="F105" s="13" t="n"/>
      <c r="G105" s="14">
        <f>IF(E105="","",E105-N(F105))</f>
        <v/>
      </c>
      <c r="H105" s="15">
        <f>IF(OR(G105="",G105&lt;=0,D105=""),"",MAX(0,'Aging Summary'!$B$3-D105))</f>
        <v/>
      </c>
      <c r="I105" s="16">
        <f>IF(H105="",IF(G105&lt;&gt;"",IF(G105&lt;=0,"Paid",""),""),IF(H105=0,"Current",IF(H105&lt;=30,"1-30",IF(H105&lt;=60,"31-60",IF(H105&lt;=90,"61-90","90+")))))</f>
        <v/>
      </c>
      <c r="J105" s="6" t="n"/>
    </row>
    <row r="106">
      <c r="A106" s="6" t="n"/>
      <c r="B106" s="6" t="n"/>
      <c r="C106" s="4" t="n"/>
      <c r="D106" s="4" t="n"/>
      <c r="E106" s="13" t="n"/>
      <c r="F106" s="13" t="n"/>
      <c r="G106" s="14">
        <f>IF(E106="","",E106-N(F106))</f>
        <v/>
      </c>
      <c r="H106" s="15">
        <f>IF(OR(G106="",G106&lt;=0,D106=""),"",MAX(0,'Aging Summary'!$B$3-D106))</f>
        <v/>
      </c>
      <c r="I106" s="16">
        <f>IF(H106="",IF(G106&lt;&gt;"",IF(G106&lt;=0,"Paid",""),""),IF(H106=0,"Current",IF(H106&lt;=30,"1-30",IF(H106&lt;=60,"31-60",IF(H106&lt;=90,"61-90","90+")))))</f>
        <v/>
      </c>
      <c r="J106" s="6" t="n"/>
    </row>
    <row r="107">
      <c r="A107" s="6" t="n"/>
      <c r="B107" s="6" t="n"/>
      <c r="C107" s="4" t="n"/>
      <c r="D107" s="4" t="n"/>
      <c r="E107" s="13" t="n"/>
      <c r="F107" s="13" t="n"/>
      <c r="G107" s="14">
        <f>IF(E107="","",E107-N(F107))</f>
        <v/>
      </c>
      <c r="H107" s="15">
        <f>IF(OR(G107="",G107&lt;=0,D107=""),"",MAX(0,'Aging Summary'!$B$3-D107))</f>
        <v/>
      </c>
      <c r="I107" s="16">
        <f>IF(H107="",IF(G107&lt;&gt;"",IF(G107&lt;=0,"Paid",""),""),IF(H107=0,"Current",IF(H107&lt;=30,"1-30",IF(H107&lt;=60,"31-60",IF(H107&lt;=90,"61-90","90+")))))</f>
        <v/>
      </c>
      <c r="J107" s="6" t="n"/>
    </row>
    <row r="108">
      <c r="A108" s="6" t="n"/>
      <c r="B108" s="6" t="n"/>
      <c r="C108" s="4" t="n"/>
      <c r="D108" s="4" t="n"/>
      <c r="E108" s="13" t="n"/>
      <c r="F108" s="13" t="n"/>
      <c r="G108" s="14">
        <f>IF(E108="","",E108-N(F108))</f>
        <v/>
      </c>
      <c r="H108" s="15">
        <f>IF(OR(G108="",G108&lt;=0,D108=""),"",MAX(0,'Aging Summary'!$B$3-D108))</f>
        <v/>
      </c>
      <c r="I108" s="16">
        <f>IF(H108="",IF(G108&lt;&gt;"",IF(G108&lt;=0,"Paid",""),""),IF(H108=0,"Current",IF(H108&lt;=30,"1-30",IF(H108&lt;=60,"31-60",IF(H108&lt;=90,"61-90","90+")))))</f>
        <v/>
      </c>
      <c r="J108" s="6" t="n"/>
    </row>
    <row r="109">
      <c r="A109" s="6" t="n"/>
      <c r="B109" s="6" t="n"/>
      <c r="C109" s="4" t="n"/>
      <c r="D109" s="4" t="n"/>
      <c r="E109" s="13" t="n"/>
      <c r="F109" s="13" t="n"/>
      <c r="G109" s="14">
        <f>IF(E109="","",E109-N(F109))</f>
        <v/>
      </c>
      <c r="H109" s="15">
        <f>IF(OR(G109="",G109&lt;=0,D109=""),"",MAX(0,'Aging Summary'!$B$3-D109))</f>
        <v/>
      </c>
      <c r="I109" s="16">
        <f>IF(H109="",IF(G109&lt;&gt;"",IF(G109&lt;=0,"Paid",""),""),IF(H109=0,"Current",IF(H109&lt;=30,"1-30",IF(H109&lt;=60,"31-60",IF(H109&lt;=90,"61-90","90+")))))</f>
        <v/>
      </c>
      <c r="J109" s="6" t="n"/>
    </row>
    <row r="110">
      <c r="A110" s="6" t="n"/>
      <c r="B110" s="6" t="n"/>
      <c r="C110" s="4" t="n"/>
      <c r="D110" s="4" t="n"/>
      <c r="E110" s="13" t="n"/>
      <c r="F110" s="13" t="n"/>
      <c r="G110" s="14">
        <f>IF(E110="","",E110-N(F110))</f>
        <v/>
      </c>
      <c r="H110" s="15">
        <f>IF(OR(G110="",G110&lt;=0,D110=""),"",MAX(0,'Aging Summary'!$B$3-D110))</f>
        <v/>
      </c>
      <c r="I110" s="16">
        <f>IF(H110="",IF(G110&lt;&gt;"",IF(G110&lt;=0,"Paid",""),""),IF(H110=0,"Current",IF(H110&lt;=30,"1-30",IF(H110&lt;=60,"31-60",IF(H110&lt;=90,"61-90","90+")))))</f>
        <v/>
      </c>
      <c r="J110" s="6" t="n"/>
    </row>
    <row r="111">
      <c r="A111" s="6" t="n"/>
      <c r="B111" s="6" t="n"/>
      <c r="C111" s="4" t="n"/>
      <c r="D111" s="4" t="n"/>
      <c r="E111" s="13" t="n"/>
      <c r="F111" s="13" t="n"/>
      <c r="G111" s="14">
        <f>IF(E111="","",E111-N(F111))</f>
        <v/>
      </c>
      <c r="H111" s="15">
        <f>IF(OR(G111="",G111&lt;=0,D111=""),"",MAX(0,'Aging Summary'!$B$3-D111))</f>
        <v/>
      </c>
      <c r="I111" s="16">
        <f>IF(H111="",IF(G111&lt;&gt;"",IF(G111&lt;=0,"Paid",""),""),IF(H111=0,"Current",IF(H111&lt;=30,"1-30",IF(H111&lt;=60,"31-60",IF(H111&lt;=90,"61-90","90+")))))</f>
        <v/>
      </c>
      <c r="J111" s="6" t="n"/>
    </row>
    <row r="112">
      <c r="A112" s="6" t="n"/>
      <c r="B112" s="6" t="n"/>
      <c r="C112" s="4" t="n"/>
      <c r="D112" s="4" t="n"/>
      <c r="E112" s="13" t="n"/>
      <c r="F112" s="13" t="n"/>
      <c r="G112" s="14">
        <f>IF(E112="","",E112-N(F112))</f>
        <v/>
      </c>
      <c r="H112" s="15">
        <f>IF(OR(G112="",G112&lt;=0,D112=""),"",MAX(0,'Aging Summary'!$B$3-D112))</f>
        <v/>
      </c>
      <c r="I112" s="16">
        <f>IF(H112="",IF(G112&lt;&gt;"",IF(G112&lt;=0,"Paid",""),""),IF(H112=0,"Current",IF(H112&lt;=30,"1-30",IF(H112&lt;=60,"31-60",IF(H112&lt;=90,"61-90","90+")))))</f>
        <v/>
      </c>
      <c r="J112" s="6" t="n"/>
    </row>
    <row r="113">
      <c r="A113" s="6" t="n"/>
      <c r="B113" s="6" t="n"/>
      <c r="C113" s="4" t="n"/>
      <c r="D113" s="4" t="n"/>
      <c r="E113" s="13" t="n"/>
      <c r="F113" s="13" t="n"/>
      <c r="G113" s="14">
        <f>IF(E113="","",E113-N(F113))</f>
        <v/>
      </c>
      <c r="H113" s="15">
        <f>IF(OR(G113="",G113&lt;=0,D113=""),"",MAX(0,'Aging Summary'!$B$3-D113))</f>
        <v/>
      </c>
      <c r="I113" s="16">
        <f>IF(H113="",IF(G113&lt;&gt;"",IF(G113&lt;=0,"Paid",""),""),IF(H113=0,"Current",IF(H113&lt;=30,"1-30",IF(H113&lt;=60,"31-60",IF(H113&lt;=90,"61-90","90+")))))</f>
        <v/>
      </c>
      <c r="J113" s="6" t="n"/>
    </row>
    <row r="114">
      <c r="A114" s="6" t="n"/>
      <c r="B114" s="6" t="n"/>
      <c r="C114" s="4" t="n"/>
      <c r="D114" s="4" t="n"/>
      <c r="E114" s="13" t="n"/>
      <c r="F114" s="13" t="n"/>
      <c r="G114" s="14">
        <f>IF(E114="","",E114-N(F114))</f>
        <v/>
      </c>
      <c r="H114" s="15">
        <f>IF(OR(G114="",G114&lt;=0,D114=""),"",MAX(0,'Aging Summary'!$B$3-D114))</f>
        <v/>
      </c>
      <c r="I114" s="16">
        <f>IF(H114="",IF(G114&lt;&gt;"",IF(G114&lt;=0,"Paid",""),""),IF(H114=0,"Current",IF(H114&lt;=30,"1-30",IF(H114&lt;=60,"31-60",IF(H114&lt;=90,"61-90","90+")))))</f>
        <v/>
      </c>
      <c r="J114" s="6" t="n"/>
    </row>
    <row r="115">
      <c r="A115" s="6" t="n"/>
      <c r="B115" s="6" t="n"/>
      <c r="C115" s="4" t="n"/>
      <c r="D115" s="4" t="n"/>
      <c r="E115" s="13" t="n"/>
      <c r="F115" s="13" t="n"/>
      <c r="G115" s="14">
        <f>IF(E115="","",E115-N(F115))</f>
        <v/>
      </c>
      <c r="H115" s="15">
        <f>IF(OR(G115="",G115&lt;=0,D115=""),"",MAX(0,'Aging Summary'!$B$3-D115))</f>
        <v/>
      </c>
      <c r="I115" s="16">
        <f>IF(H115="",IF(G115&lt;&gt;"",IF(G115&lt;=0,"Paid",""),""),IF(H115=0,"Current",IF(H115&lt;=30,"1-30",IF(H115&lt;=60,"31-60",IF(H115&lt;=90,"61-90","90+")))))</f>
        <v/>
      </c>
      <c r="J115" s="6" t="n"/>
    </row>
    <row r="116">
      <c r="A116" s="6" t="n"/>
      <c r="B116" s="6" t="n"/>
      <c r="C116" s="4" t="n"/>
      <c r="D116" s="4" t="n"/>
      <c r="E116" s="13" t="n"/>
      <c r="F116" s="13" t="n"/>
      <c r="G116" s="14">
        <f>IF(E116="","",E116-N(F116))</f>
        <v/>
      </c>
      <c r="H116" s="15">
        <f>IF(OR(G116="",G116&lt;=0,D116=""),"",MAX(0,'Aging Summary'!$B$3-D116))</f>
        <v/>
      </c>
      <c r="I116" s="16">
        <f>IF(H116="",IF(G116&lt;&gt;"",IF(G116&lt;=0,"Paid",""),""),IF(H116=0,"Current",IF(H116&lt;=30,"1-30",IF(H116&lt;=60,"31-60",IF(H116&lt;=90,"61-90","90+")))))</f>
        <v/>
      </c>
      <c r="J116" s="6" t="n"/>
    </row>
    <row r="117">
      <c r="A117" s="6" t="n"/>
      <c r="B117" s="6" t="n"/>
      <c r="C117" s="4" t="n"/>
      <c r="D117" s="4" t="n"/>
      <c r="E117" s="13" t="n"/>
      <c r="F117" s="13" t="n"/>
      <c r="G117" s="14">
        <f>IF(E117="","",E117-N(F117))</f>
        <v/>
      </c>
      <c r="H117" s="15">
        <f>IF(OR(G117="",G117&lt;=0,D117=""),"",MAX(0,'Aging Summary'!$B$3-D117))</f>
        <v/>
      </c>
      <c r="I117" s="16">
        <f>IF(H117="",IF(G117&lt;&gt;"",IF(G117&lt;=0,"Paid",""),""),IF(H117=0,"Current",IF(H117&lt;=30,"1-30",IF(H117&lt;=60,"31-60",IF(H117&lt;=90,"61-90","90+")))))</f>
        <v/>
      </c>
      <c r="J117" s="6" t="n"/>
    </row>
    <row r="118">
      <c r="A118" s="6" t="n"/>
      <c r="B118" s="6" t="n"/>
      <c r="C118" s="4" t="n"/>
      <c r="D118" s="4" t="n"/>
      <c r="E118" s="13" t="n"/>
      <c r="F118" s="13" t="n"/>
      <c r="G118" s="14">
        <f>IF(E118="","",E118-N(F118))</f>
        <v/>
      </c>
      <c r="H118" s="15">
        <f>IF(OR(G118="",G118&lt;=0,D118=""),"",MAX(0,'Aging Summary'!$B$3-D118))</f>
        <v/>
      </c>
      <c r="I118" s="16">
        <f>IF(H118="",IF(G118&lt;&gt;"",IF(G118&lt;=0,"Paid",""),""),IF(H118=0,"Current",IF(H118&lt;=30,"1-30",IF(H118&lt;=60,"31-60",IF(H118&lt;=90,"61-90","90+")))))</f>
        <v/>
      </c>
      <c r="J118" s="6" t="n"/>
    </row>
    <row r="119">
      <c r="A119" s="6" t="n"/>
      <c r="B119" s="6" t="n"/>
      <c r="C119" s="4" t="n"/>
      <c r="D119" s="4" t="n"/>
      <c r="E119" s="13" t="n"/>
      <c r="F119" s="13" t="n"/>
      <c r="G119" s="14">
        <f>IF(E119="","",E119-N(F119))</f>
        <v/>
      </c>
      <c r="H119" s="15">
        <f>IF(OR(G119="",G119&lt;=0,D119=""),"",MAX(0,'Aging Summary'!$B$3-D119))</f>
        <v/>
      </c>
      <c r="I119" s="16">
        <f>IF(H119="",IF(G119&lt;&gt;"",IF(G119&lt;=0,"Paid",""),""),IF(H119=0,"Current",IF(H119&lt;=30,"1-30",IF(H119&lt;=60,"31-60",IF(H119&lt;=90,"61-90","90+")))))</f>
        <v/>
      </c>
      <c r="J119" s="6" t="n"/>
    </row>
    <row r="120">
      <c r="A120" s="6" t="n"/>
      <c r="B120" s="6" t="n"/>
      <c r="C120" s="4" t="n"/>
      <c r="D120" s="4" t="n"/>
      <c r="E120" s="13" t="n"/>
      <c r="F120" s="13" t="n"/>
      <c r="G120" s="14">
        <f>IF(E120="","",E120-N(F120))</f>
        <v/>
      </c>
      <c r="H120" s="15">
        <f>IF(OR(G120="",G120&lt;=0,D120=""),"",MAX(0,'Aging Summary'!$B$3-D120))</f>
        <v/>
      </c>
      <c r="I120" s="16">
        <f>IF(H120="",IF(G120&lt;&gt;"",IF(G120&lt;=0,"Paid",""),""),IF(H120=0,"Current",IF(H120&lt;=30,"1-30",IF(H120&lt;=60,"31-60",IF(H120&lt;=90,"61-90","90+")))))</f>
        <v/>
      </c>
      <c r="J120" s="6" t="n"/>
    </row>
    <row r="121">
      <c r="A121" s="6" t="n"/>
      <c r="B121" s="6" t="n"/>
      <c r="C121" s="4" t="n"/>
      <c r="D121" s="4" t="n"/>
      <c r="E121" s="13" t="n"/>
      <c r="F121" s="13" t="n"/>
      <c r="G121" s="14">
        <f>IF(E121="","",E121-N(F121))</f>
        <v/>
      </c>
      <c r="H121" s="15">
        <f>IF(OR(G121="",G121&lt;=0,D121=""),"",MAX(0,'Aging Summary'!$B$3-D121))</f>
        <v/>
      </c>
      <c r="I121" s="16">
        <f>IF(H121="",IF(G121&lt;&gt;"",IF(G121&lt;=0,"Paid",""),""),IF(H121=0,"Current",IF(H121&lt;=30,"1-30",IF(H121&lt;=60,"31-60",IF(H121&lt;=90,"61-90","90+")))))</f>
        <v/>
      </c>
      <c r="J121" s="6" t="n"/>
    </row>
    <row r="122">
      <c r="A122" s="6" t="n"/>
      <c r="B122" s="6" t="n"/>
      <c r="C122" s="4" t="n"/>
      <c r="D122" s="4" t="n"/>
      <c r="E122" s="13" t="n"/>
      <c r="F122" s="13" t="n"/>
      <c r="G122" s="14">
        <f>IF(E122="","",E122-N(F122))</f>
        <v/>
      </c>
      <c r="H122" s="15">
        <f>IF(OR(G122="",G122&lt;=0,D122=""),"",MAX(0,'Aging Summary'!$B$3-D122))</f>
        <v/>
      </c>
      <c r="I122" s="16">
        <f>IF(H122="",IF(G122&lt;&gt;"",IF(G122&lt;=0,"Paid",""),""),IF(H122=0,"Current",IF(H122&lt;=30,"1-30",IF(H122&lt;=60,"31-60",IF(H122&lt;=90,"61-90","90+")))))</f>
        <v/>
      </c>
      <c r="J122" s="6" t="n"/>
    </row>
    <row r="123">
      <c r="A123" s="6" t="n"/>
      <c r="B123" s="6" t="n"/>
      <c r="C123" s="4" t="n"/>
      <c r="D123" s="4" t="n"/>
      <c r="E123" s="13" t="n"/>
      <c r="F123" s="13" t="n"/>
      <c r="G123" s="14">
        <f>IF(E123="","",E123-N(F123))</f>
        <v/>
      </c>
      <c r="H123" s="15">
        <f>IF(OR(G123="",G123&lt;=0,D123=""),"",MAX(0,'Aging Summary'!$B$3-D123))</f>
        <v/>
      </c>
      <c r="I123" s="16">
        <f>IF(H123="",IF(G123&lt;&gt;"",IF(G123&lt;=0,"Paid",""),""),IF(H123=0,"Current",IF(H123&lt;=30,"1-30",IF(H123&lt;=60,"31-60",IF(H123&lt;=90,"61-90","90+")))))</f>
        <v/>
      </c>
      <c r="J123" s="6" t="n"/>
    </row>
    <row r="124">
      <c r="A124" s="6" t="n"/>
      <c r="B124" s="6" t="n"/>
      <c r="C124" s="4" t="n"/>
      <c r="D124" s="4" t="n"/>
      <c r="E124" s="13" t="n"/>
      <c r="F124" s="13" t="n"/>
      <c r="G124" s="14">
        <f>IF(E124="","",E124-N(F124))</f>
        <v/>
      </c>
      <c r="H124" s="15">
        <f>IF(OR(G124="",G124&lt;=0,D124=""),"",MAX(0,'Aging Summary'!$B$3-D124))</f>
        <v/>
      </c>
      <c r="I124" s="16">
        <f>IF(H124="",IF(G124&lt;&gt;"",IF(G124&lt;=0,"Paid",""),""),IF(H124=0,"Current",IF(H124&lt;=30,"1-30",IF(H124&lt;=60,"31-60",IF(H124&lt;=90,"61-90","90+")))))</f>
        <v/>
      </c>
      <c r="J124" s="6" t="n"/>
    </row>
    <row r="125">
      <c r="A125" s="6" t="n"/>
      <c r="B125" s="6" t="n"/>
      <c r="C125" s="4" t="n"/>
      <c r="D125" s="4" t="n"/>
      <c r="E125" s="13" t="n"/>
      <c r="F125" s="13" t="n"/>
      <c r="G125" s="14">
        <f>IF(E125="","",E125-N(F125))</f>
        <v/>
      </c>
      <c r="H125" s="15">
        <f>IF(OR(G125="",G125&lt;=0,D125=""),"",MAX(0,'Aging Summary'!$B$3-D125))</f>
        <v/>
      </c>
      <c r="I125" s="16">
        <f>IF(H125="",IF(G125&lt;&gt;"",IF(G125&lt;=0,"Paid",""),""),IF(H125=0,"Current",IF(H125&lt;=30,"1-30",IF(H125&lt;=60,"31-60",IF(H125&lt;=90,"61-90","90+")))))</f>
        <v/>
      </c>
      <c r="J125" s="6" t="n"/>
    </row>
    <row r="126">
      <c r="A126" s="6" t="n"/>
      <c r="B126" s="6" t="n"/>
      <c r="C126" s="4" t="n"/>
      <c r="D126" s="4" t="n"/>
      <c r="E126" s="13" t="n"/>
      <c r="F126" s="13" t="n"/>
      <c r="G126" s="14">
        <f>IF(E126="","",E126-N(F126))</f>
        <v/>
      </c>
      <c r="H126" s="15">
        <f>IF(OR(G126="",G126&lt;=0,D126=""),"",MAX(0,'Aging Summary'!$B$3-D126))</f>
        <v/>
      </c>
      <c r="I126" s="16">
        <f>IF(H126="",IF(G126&lt;&gt;"",IF(G126&lt;=0,"Paid",""),""),IF(H126=0,"Current",IF(H126&lt;=30,"1-30",IF(H126&lt;=60,"31-60",IF(H126&lt;=90,"61-90","90+")))))</f>
        <v/>
      </c>
      <c r="J126" s="6" t="n"/>
    </row>
    <row r="127">
      <c r="A127" s="6" t="n"/>
      <c r="B127" s="6" t="n"/>
      <c r="C127" s="4" t="n"/>
      <c r="D127" s="4" t="n"/>
      <c r="E127" s="13" t="n"/>
      <c r="F127" s="13" t="n"/>
      <c r="G127" s="14">
        <f>IF(E127="","",E127-N(F127))</f>
        <v/>
      </c>
      <c r="H127" s="15">
        <f>IF(OR(G127="",G127&lt;=0,D127=""),"",MAX(0,'Aging Summary'!$B$3-D127))</f>
        <v/>
      </c>
      <c r="I127" s="16">
        <f>IF(H127="",IF(G127&lt;&gt;"",IF(G127&lt;=0,"Paid",""),""),IF(H127=0,"Current",IF(H127&lt;=30,"1-30",IF(H127&lt;=60,"31-60",IF(H127&lt;=90,"61-90","90+")))))</f>
        <v/>
      </c>
      <c r="J127" s="6" t="n"/>
    </row>
    <row r="128">
      <c r="A128" s="6" t="n"/>
      <c r="B128" s="6" t="n"/>
      <c r="C128" s="4" t="n"/>
      <c r="D128" s="4" t="n"/>
      <c r="E128" s="13" t="n"/>
      <c r="F128" s="13" t="n"/>
      <c r="G128" s="14">
        <f>IF(E128="","",E128-N(F128))</f>
        <v/>
      </c>
      <c r="H128" s="15">
        <f>IF(OR(G128="",G128&lt;=0,D128=""),"",MAX(0,'Aging Summary'!$B$3-D128))</f>
        <v/>
      </c>
      <c r="I128" s="16">
        <f>IF(H128="",IF(G128&lt;&gt;"",IF(G128&lt;=0,"Paid",""),""),IF(H128=0,"Current",IF(H128&lt;=30,"1-30",IF(H128&lt;=60,"31-60",IF(H128&lt;=90,"61-90","90+")))))</f>
        <v/>
      </c>
      <c r="J128" s="6" t="n"/>
    </row>
    <row r="129">
      <c r="A129" s="6" t="n"/>
      <c r="B129" s="6" t="n"/>
      <c r="C129" s="4" t="n"/>
      <c r="D129" s="4" t="n"/>
      <c r="E129" s="13" t="n"/>
      <c r="F129" s="13" t="n"/>
      <c r="G129" s="14">
        <f>IF(E129="","",E129-N(F129))</f>
        <v/>
      </c>
      <c r="H129" s="15">
        <f>IF(OR(G129="",G129&lt;=0,D129=""),"",MAX(0,'Aging Summary'!$B$3-D129))</f>
        <v/>
      </c>
      <c r="I129" s="16">
        <f>IF(H129="",IF(G129&lt;&gt;"",IF(G129&lt;=0,"Paid",""),""),IF(H129=0,"Current",IF(H129&lt;=30,"1-30",IF(H129&lt;=60,"31-60",IF(H129&lt;=90,"61-90","90+")))))</f>
        <v/>
      </c>
      <c r="J129" s="6" t="n"/>
    </row>
    <row r="130">
      <c r="A130" s="6" t="n"/>
      <c r="B130" s="6" t="n"/>
      <c r="C130" s="4" t="n"/>
      <c r="D130" s="4" t="n"/>
      <c r="E130" s="13" t="n"/>
      <c r="F130" s="13" t="n"/>
      <c r="G130" s="14">
        <f>IF(E130="","",E130-N(F130))</f>
        <v/>
      </c>
      <c r="H130" s="15">
        <f>IF(OR(G130="",G130&lt;=0,D130=""),"",MAX(0,'Aging Summary'!$B$3-D130))</f>
        <v/>
      </c>
      <c r="I130" s="16">
        <f>IF(H130="",IF(G130&lt;&gt;"",IF(G130&lt;=0,"Paid",""),""),IF(H130=0,"Current",IF(H130&lt;=30,"1-30",IF(H130&lt;=60,"31-60",IF(H130&lt;=90,"61-90","90+")))))</f>
        <v/>
      </c>
      <c r="J130" s="6" t="n"/>
    </row>
    <row r="131">
      <c r="A131" s="6" t="n"/>
      <c r="B131" s="6" t="n"/>
      <c r="C131" s="4" t="n"/>
      <c r="D131" s="4" t="n"/>
      <c r="E131" s="13" t="n"/>
      <c r="F131" s="13" t="n"/>
      <c r="G131" s="14">
        <f>IF(E131="","",E131-N(F131))</f>
        <v/>
      </c>
      <c r="H131" s="15">
        <f>IF(OR(G131="",G131&lt;=0,D131=""),"",MAX(0,'Aging Summary'!$B$3-D131))</f>
        <v/>
      </c>
      <c r="I131" s="16">
        <f>IF(H131="",IF(G131&lt;&gt;"",IF(G131&lt;=0,"Paid",""),""),IF(H131=0,"Current",IF(H131&lt;=30,"1-30",IF(H131&lt;=60,"31-60",IF(H131&lt;=90,"61-90","90+")))))</f>
        <v/>
      </c>
      <c r="J131" s="6" t="n"/>
    </row>
    <row r="132">
      <c r="A132" s="6" t="n"/>
      <c r="B132" s="6" t="n"/>
      <c r="C132" s="4" t="n"/>
      <c r="D132" s="4" t="n"/>
      <c r="E132" s="13" t="n"/>
      <c r="F132" s="13" t="n"/>
      <c r="G132" s="14">
        <f>IF(E132="","",E132-N(F132))</f>
        <v/>
      </c>
      <c r="H132" s="15">
        <f>IF(OR(G132="",G132&lt;=0,D132=""),"",MAX(0,'Aging Summary'!$B$3-D132))</f>
        <v/>
      </c>
      <c r="I132" s="16">
        <f>IF(H132="",IF(G132&lt;&gt;"",IF(G132&lt;=0,"Paid",""),""),IF(H132=0,"Current",IF(H132&lt;=30,"1-30",IF(H132&lt;=60,"31-60",IF(H132&lt;=90,"61-90","90+")))))</f>
        <v/>
      </c>
      <c r="J132" s="6" t="n"/>
    </row>
    <row r="133">
      <c r="A133" s="6" t="n"/>
      <c r="B133" s="6" t="n"/>
      <c r="C133" s="4" t="n"/>
      <c r="D133" s="4" t="n"/>
      <c r="E133" s="13" t="n"/>
      <c r="F133" s="13" t="n"/>
      <c r="G133" s="14">
        <f>IF(E133="","",E133-N(F133))</f>
        <v/>
      </c>
      <c r="H133" s="15">
        <f>IF(OR(G133="",G133&lt;=0,D133=""),"",MAX(0,'Aging Summary'!$B$3-D133))</f>
        <v/>
      </c>
      <c r="I133" s="16">
        <f>IF(H133="",IF(G133&lt;&gt;"",IF(G133&lt;=0,"Paid",""),""),IF(H133=0,"Current",IF(H133&lt;=30,"1-30",IF(H133&lt;=60,"31-60",IF(H133&lt;=90,"61-90","90+")))))</f>
        <v/>
      </c>
      <c r="J133" s="6" t="n"/>
    </row>
    <row r="134">
      <c r="A134" s="6" t="n"/>
      <c r="B134" s="6" t="n"/>
      <c r="C134" s="4" t="n"/>
      <c r="D134" s="4" t="n"/>
      <c r="E134" s="13" t="n"/>
      <c r="F134" s="13" t="n"/>
      <c r="G134" s="14">
        <f>IF(E134="","",E134-N(F134))</f>
        <v/>
      </c>
      <c r="H134" s="15">
        <f>IF(OR(G134="",G134&lt;=0,D134=""),"",MAX(0,'Aging Summary'!$B$3-D134))</f>
        <v/>
      </c>
      <c r="I134" s="16">
        <f>IF(H134="",IF(G134&lt;&gt;"",IF(G134&lt;=0,"Paid",""),""),IF(H134=0,"Current",IF(H134&lt;=30,"1-30",IF(H134&lt;=60,"31-60",IF(H134&lt;=90,"61-90","90+")))))</f>
        <v/>
      </c>
      <c r="J134" s="6" t="n"/>
    </row>
    <row r="135">
      <c r="A135" s="6" t="n"/>
      <c r="B135" s="6" t="n"/>
      <c r="C135" s="4" t="n"/>
      <c r="D135" s="4" t="n"/>
      <c r="E135" s="13" t="n"/>
      <c r="F135" s="13" t="n"/>
      <c r="G135" s="14">
        <f>IF(E135="","",E135-N(F135))</f>
        <v/>
      </c>
      <c r="H135" s="15">
        <f>IF(OR(G135="",G135&lt;=0,D135=""),"",MAX(0,'Aging Summary'!$B$3-D135))</f>
        <v/>
      </c>
      <c r="I135" s="16">
        <f>IF(H135="",IF(G135&lt;&gt;"",IF(G135&lt;=0,"Paid",""),""),IF(H135=0,"Current",IF(H135&lt;=30,"1-30",IF(H135&lt;=60,"31-60",IF(H135&lt;=90,"61-90","90+")))))</f>
        <v/>
      </c>
      <c r="J135" s="6" t="n"/>
    </row>
    <row r="136">
      <c r="A136" s="6" t="n"/>
      <c r="B136" s="6" t="n"/>
      <c r="C136" s="4" t="n"/>
      <c r="D136" s="4" t="n"/>
      <c r="E136" s="13" t="n"/>
      <c r="F136" s="13" t="n"/>
      <c r="G136" s="14">
        <f>IF(E136="","",E136-N(F136))</f>
        <v/>
      </c>
      <c r="H136" s="15">
        <f>IF(OR(G136="",G136&lt;=0,D136=""),"",MAX(0,'Aging Summary'!$B$3-D136))</f>
        <v/>
      </c>
      <c r="I136" s="16">
        <f>IF(H136="",IF(G136&lt;&gt;"",IF(G136&lt;=0,"Paid",""),""),IF(H136=0,"Current",IF(H136&lt;=30,"1-30",IF(H136&lt;=60,"31-60",IF(H136&lt;=90,"61-90","90+")))))</f>
        <v/>
      </c>
      <c r="J136" s="6" t="n"/>
    </row>
    <row r="137">
      <c r="A137" s="6" t="n"/>
      <c r="B137" s="6" t="n"/>
      <c r="C137" s="4" t="n"/>
      <c r="D137" s="4" t="n"/>
      <c r="E137" s="13" t="n"/>
      <c r="F137" s="13" t="n"/>
      <c r="G137" s="14">
        <f>IF(E137="","",E137-N(F137))</f>
        <v/>
      </c>
      <c r="H137" s="15">
        <f>IF(OR(G137="",G137&lt;=0,D137=""),"",MAX(0,'Aging Summary'!$B$3-D137))</f>
        <v/>
      </c>
      <c r="I137" s="16">
        <f>IF(H137="",IF(G137&lt;&gt;"",IF(G137&lt;=0,"Paid",""),""),IF(H137=0,"Current",IF(H137&lt;=30,"1-30",IF(H137&lt;=60,"31-60",IF(H137&lt;=90,"61-90","90+")))))</f>
        <v/>
      </c>
      <c r="J137" s="6" t="n"/>
    </row>
    <row r="138">
      <c r="A138" s="6" t="n"/>
      <c r="B138" s="6" t="n"/>
      <c r="C138" s="4" t="n"/>
      <c r="D138" s="4" t="n"/>
      <c r="E138" s="13" t="n"/>
      <c r="F138" s="13" t="n"/>
      <c r="G138" s="14">
        <f>IF(E138="","",E138-N(F138))</f>
        <v/>
      </c>
      <c r="H138" s="15">
        <f>IF(OR(G138="",G138&lt;=0,D138=""),"",MAX(0,'Aging Summary'!$B$3-D138))</f>
        <v/>
      </c>
      <c r="I138" s="16">
        <f>IF(H138="",IF(G138&lt;&gt;"",IF(G138&lt;=0,"Paid",""),""),IF(H138=0,"Current",IF(H138&lt;=30,"1-30",IF(H138&lt;=60,"31-60",IF(H138&lt;=90,"61-90","90+")))))</f>
        <v/>
      </c>
      <c r="J138" s="6" t="n"/>
    </row>
    <row r="139">
      <c r="A139" s="6" t="n"/>
      <c r="B139" s="6" t="n"/>
      <c r="C139" s="4" t="n"/>
      <c r="D139" s="4" t="n"/>
      <c r="E139" s="13" t="n"/>
      <c r="F139" s="13" t="n"/>
      <c r="G139" s="14">
        <f>IF(E139="","",E139-N(F139))</f>
        <v/>
      </c>
      <c r="H139" s="15">
        <f>IF(OR(G139="",G139&lt;=0,D139=""),"",MAX(0,'Aging Summary'!$B$3-D139))</f>
        <v/>
      </c>
      <c r="I139" s="16">
        <f>IF(H139="",IF(G139&lt;&gt;"",IF(G139&lt;=0,"Paid",""),""),IF(H139=0,"Current",IF(H139&lt;=30,"1-30",IF(H139&lt;=60,"31-60",IF(H139&lt;=90,"61-90","90+")))))</f>
        <v/>
      </c>
      <c r="J139" s="6" t="n"/>
    </row>
    <row r="140">
      <c r="A140" s="6" t="n"/>
      <c r="B140" s="6" t="n"/>
      <c r="C140" s="4" t="n"/>
      <c r="D140" s="4" t="n"/>
      <c r="E140" s="13" t="n"/>
      <c r="F140" s="13" t="n"/>
      <c r="G140" s="14">
        <f>IF(E140="","",E140-N(F140))</f>
        <v/>
      </c>
      <c r="H140" s="15">
        <f>IF(OR(G140="",G140&lt;=0,D140=""),"",MAX(0,'Aging Summary'!$B$3-D140))</f>
        <v/>
      </c>
      <c r="I140" s="16">
        <f>IF(H140="",IF(G140&lt;&gt;"",IF(G140&lt;=0,"Paid",""),""),IF(H140=0,"Current",IF(H140&lt;=30,"1-30",IF(H140&lt;=60,"31-60",IF(H140&lt;=90,"61-90","90+")))))</f>
        <v/>
      </c>
      <c r="J140" s="6" t="n"/>
    </row>
    <row r="141">
      <c r="A141" s="6" t="n"/>
      <c r="B141" s="6" t="n"/>
      <c r="C141" s="4" t="n"/>
      <c r="D141" s="4" t="n"/>
      <c r="E141" s="13" t="n"/>
      <c r="F141" s="13" t="n"/>
      <c r="G141" s="14">
        <f>IF(E141="","",E141-N(F141))</f>
        <v/>
      </c>
      <c r="H141" s="15">
        <f>IF(OR(G141="",G141&lt;=0,D141=""),"",MAX(0,'Aging Summary'!$B$3-D141))</f>
        <v/>
      </c>
      <c r="I141" s="16">
        <f>IF(H141="",IF(G141&lt;&gt;"",IF(G141&lt;=0,"Paid",""),""),IF(H141=0,"Current",IF(H141&lt;=30,"1-30",IF(H141&lt;=60,"31-60",IF(H141&lt;=90,"61-90","90+")))))</f>
        <v/>
      </c>
      <c r="J141" s="6" t="n"/>
    </row>
    <row r="142">
      <c r="A142" s="6" t="n"/>
      <c r="B142" s="6" t="n"/>
      <c r="C142" s="4" t="n"/>
      <c r="D142" s="4" t="n"/>
      <c r="E142" s="13" t="n"/>
      <c r="F142" s="13" t="n"/>
      <c r="G142" s="14">
        <f>IF(E142="","",E142-N(F142))</f>
        <v/>
      </c>
      <c r="H142" s="15">
        <f>IF(OR(G142="",G142&lt;=0,D142=""),"",MAX(0,'Aging Summary'!$B$3-D142))</f>
        <v/>
      </c>
      <c r="I142" s="16">
        <f>IF(H142="",IF(G142&lt;&gt;"",IF(G142&lt;=0,"Paid",""),""),IF(H142=0,"Current",IF(H142&lt;=30,"1-30",IF(H142&lt;=60,"31-60",IF(H142&lt;=90,"61-90","90+")))))</f>
        <v/>
      </c>
      <c r="J142" s="6" t="n"/>
    </row>
    <row r="143">
      <c r="A143" s="6" t="n"/>
      <c r="B143" s="6" t="n"/>
      <c r="C143" s="4" t="n"/>
      <c r="D143" s="4" t="n"/>
      <c r="E143" s="13" t="n"/>
      <c r="F143" s="13" t="n"/>
      <c r="G143" s="14">
        <f>IF(E143="","",E143-N(F143))</f>
        <v/>
      </c>
      <c r="H143" s="15">
        <f>IF(OR(G143="",G143&lt;=0,D143=""),"",MAX(0,'Aging Summary'!$B$3-D143))</f>
        <v/>
      </c>
      <c r="I143" s="16">
        <f>IF(H143="",IF(G143&lt;&gt;"",IF(G143&lt;=0,"Paid",""),""),IF(H143=0,"Current",IF(H143&lt;=30,"1-30",IF(H143&lt;=60,"31-60",IF(H143&lt;=90,"61-90","90+")))))</f>
        <v/>
      </c>
      <c r="J143" s="6" t="n"/>
    </row>
    <row r="144">
      <c r="A144" s="6" t="n"/>
      <c r="B144" s="6" t="n"/>
      <c r="C144" s="4" t="n"/>
      <c r="D144" s="4" t="n"/>
      <c r="E144" s="13" t="n"/>
      <c r="F144" s="13" t="n"/>
      <c r="G144" s="14">
        <f>IF(E144="","",E144-N(F144))</f>
        <v/>
      </c>
      <c r="H144" s="15">
        <f>IF(OR(G144="",G144&lt;=0,D144=""),"",MAX(0,'Aging Summary'!$B$3-D144))</f>
        <v/>
      </c>
      <c r="I144" s="16">
        <f>IF(H144="",IF(G144&lt;&gt;"",IF(G144&lt;=0,"Paid",""),""),IF(H144=0,"Current",IF(H144&lt;=30,"1-30",IF(H144&lt;=60,"31-60",IF(H144&lt;=90,"61-90","90+")))))</f>
        <v/>
      </c>
      <c r="J144" s="6" t="n"/>
    </row>
    <row r="145">
      <c r="A145" s="6" t="n"/>
      <c r="B145" s="6" t="n"/>
      <c r="C145" s="4" t="n"/>
      <c r="D145" s="4" t="n"/>
      <c r="E145" s="13" t="n"/>
      <c r="F145" s="13" t="n"/>
      <c r="G145" s="14">
        <f>IF(E145="","",E145-N(F145))</f>
        <v/>
      </c>
      <c r="H145" s="15">
        <f>IF(OR(G145="",G145&lt;=0,D145=""),"",MAX(0,'Aging Summary'!$B$3-D145))</f>
        <v/>
      </c>
      <c r="I145" s="16">
        <f>IF(H145="",IF(G145&lt;&gt;"",IF(G145&lt;=0,"Paid",""),""),IF(H145=0,"Current",IF(H145&lt;=30,"1-30",IF(H145&lt;=60,"31-60",IF(H145&lt;=90,"61-90","90+")))))</f>
        <v/>
      </c>
      <c r="J145" s="6" t="n"/>
    </row>
    <row r="146">
      <c r="A146" s="6" t="n"/>
      <c r="B146" s="6" t="n"/>
      <c r="C146" s="4" t="n"/>
      <c r="D146" s="4" t="n"/>
      <c r="E146" s="13" t="n"/>
      <c r="F146" s="13" t="n"/>
      <c r="G146" s="14">
        <f>IF(E146="","",E146-N(F146))</f>
        <v/>
      </c>
      <c r="H146" s="15">
        <f>IF(OR(G146="",G146&lt;=0,D146=""),"",MAX(0,'Aging Summary'!$B$3-D146))</f>
        <v/>
      </c>
      <c r="I146" s="16">
        <f>IF(H146="",IF(G146&lt;&gt;"",IF(G146&lt;=0,"Paid",""),""),IF(H146=0,"Current",IF(H146&lt;=30,"1-30",IF(H146&lt;=60,"31-60",IF(H146&lt;=90,"61-90","90+")))))</f>
        <v/>
      </c>
      <c r="J146" s="6" t="n"/>
    </row>
    <row r="147">
      <c r="A147" s="6" t="n"/>
      <c r="B147" s="6" t="n"/>
      <c r="C147" s="4" t="n"/>
      <c r="D147" s="4" t="n"/>
      <c r="E147" s="13" t="n"/>
      <c r="F147" s="13" t="n"/>
      <c r="G147" s="14">
        <f>IF(E147="","",E147-N(F147))</f>
        <v/>
      </c>
      <c r="H147" s="15">
        <f>IF(OR(G147="",G147&lt;=0,D147=""),"",MAX(0,'Aging Summary'!$B$3-D147))</f>
        <v/>
      </c>
      <c r="I147" s="16">
        <f>IF(H147="",IF(G147&lt;&gt;"",IF(G147&lt;=0,"Paid",""),""),IF(H147=0,"Current",IF(H147&lt;=30,"1-30",IF(H147&lt;=60,"31-60",IF(H147&lt;=90,"61-90","90+")))))</f>
        <v/>
      </c>
      <c r="J147" s="6" t="n"/>
    </row>
    <row r="148">
      <c r="A148" s="6" t="n"/>
      <c r="B148" s="6" t="n"/>
      <c r="C148" s="4" t="n"/>
      <c r="D148" s="4" t="n"/>
      <c r="E148" s="13" t="n"/>
      <c r="F148" s="13" t="n"/>
      <c r="G148" s="14">
        <f>IF(E148="","",E148-N(F148))</f>
        <v/>
      </c>
      <c r="H148" s="15">
        <f>IF(OR(G148="",G148&lt;=0,D148=""),"",MAX(0,'Aging Summary'!$B$3-D148))</f>
        <v/>
      </c>
      <c r="I148" s="16">
        <f>IF(H148="",IF(G148&lt;&gt;"",IF(G148&lt;=0,"Paid",""),""),IF(H148=0,"Current",IF(H148&lt;=30,"1-30",IF(H148&lt;=60,"31-60",IF(H148&lt;=90,"61-90","90+")))))</f>
        <v/>
      </c>
      <c r="J148" s="6" t="n"/>
    </row>
    <row r="149">
      <c r="A149" s="6" t="n"/>
      <c r="B149" s="6" t="n"/>
      <c r="C149" s="4" t="n"/>
      <c r="D149" s="4" t="n"/>
      <c r="E149" s="13" t="n"/>
      <c r="F149" s="13" t="n"/>
      <c r="G149" s="14">
        <f>IF(E149="","",E149-N(F149))</f>
        <v/>
      </c>
      <c r="H149" s="15">
        <f>IF(OR(G149="",G149&lt;=0,D149=""),"",MAX(0,'Aging Summary'!$B$3-D149))</f>
        <v/>
      </c>
      <c r="I149" s="16">
        <f>IF(H149="",IF(G149&lt;&gt;"",IF(G149&lt;=0,"Paid",""),""),IF(H149=0,"Current",IF(H149&lt;=30,"1-30",IF(H149&lt;=60,"31-60",IF(H149&lt;=90,"61-90","90+")))))</f>
        <v/>
      </c>
      <c r="J149" s="6" t="n"/>
    </row>
    <row r="150">
      <c r="A150" s="6" t="n"/>
      <c r="B150" s="6" t="n"/>
      <c r="C150" s="4" t="n"/>
      <c r="D150" s="4" t="n"/>
      <c r="E150" s="13" t="n"/>
      <c r="F150" s="13" t="n"/>
      <c r="G150" s="14">
        <f>IF(E150="","",E150-N(F150))</f>
        <v/>
      </c>
      <c r="H150" s="15">
        <f>IF(OR(G150="",G150&lt;=0,D150=""),"",MAX(0,'Aging Summary'!$B$3-D150))</f>
        <v/>
      </c>
      <c r="I150" s="16">
        <f>IF(H150="",IF(G150&lt;&gt;"",IF(G150&lt;=0,"Paid",""),""),IF(H150=0,"Current",IF(H150&lt;=30,"1-30",IF(H150&lt;=60,"31-60",IF(H150&lt;=90,"61-90","90+")))))</f>
        <v/>
      </c>
      <c r="J150" s="6" t="n"/>
    </row>
    <row r="151">
      <c r="A151" s="6" t="n"/>
      <c r="B151" s="6" t="n"/>
      <c r="C151" s="4" t="n"/>
      <c r="D151" s="4" t="n"/>
      <c r="E151" s="13" t="n"/>
      <c r="F151" s="13" t="n"/>
      <c r="G151" s="14">
        <f>IF(E151="","",E151-N(F151))</f>
        <v/>
      </c>
      <c r="H151" s="15">
        <f>IF(OR(G151="",G151&lt;=0,D151=""),"",MAX(0,'Aging Summary'!$B$3-D151))</f>
        <v/>
      </c>
      <c r="I151" s="16">
        <f>IF(H151="",IF(G151&lt;&gt;"",IF(G151&lt;=0,"Paid",""),""),IF(H151=0,"Current",IF(H151&lt;=30,"1-30",IF(H151&lt;=60,"31-60",IF(H151&lt;=90,"61-90","90+")))))</f>
        <v/>
      </c>
      <c r="J151" s="6" t="n"/>
    </row>
    <row r="152">
      <c r="A152" s="6" t="n"/>
      <c r="B152" s="6" t="n"/>
      <c r="C152" s="4" t="n"/>
      <c r="D152" s="4" t="n"/>
      <c r="E152" s="13" t="n"/>
      <c r="F152" s="13" t="n"/>
      <c r="G152" s="14">
        <f>IF(E152="","",E152-N(F152))</f>
        <v/>
      </c>
      <c r="H152" s="15">
        <f>IF(OR(G152="",G152&lt;=0,D152=""),"",MAX(0,'Aging Summary'!$B$3-D152))</f>
        <v/>
      </c>
      <c r="I152" s="16">
        <f>IF(H152="",IF(G152&lt;&gt;"",IF(G152&lt;=0,"Paid",""),""),IF(H152=0,"Current",IF(H152&lt;=30,"1-30",IF(H152&lt;=60,"31-60",IF(H152&lt;=90,"61-90","90+")))))</f>
        <v/>
      </c>
      <c r="J152" s="6" t="n"/>
    </row>
    <row r="153">
      <c r="A153" s="6" t="n"/>
      <c r="B153" s="6" t="n"/>
      <c r="C153" s="4" t="n"/>
      <c r="D153" s="4" t="n"/>
      <c r="E153" s="13" t="n"/>
      <c r="F153" s="13" t="n"/>
      <c r="G153" s="14">
        <f>IF(E153="","",E153-N(F153))</f>
        <v/>
      </c>
      <c r="H153" s="15">
        <f>IF(OR(G153="",G153&lt;=0,D153=""),"",MAX(0,'Aging Summary'!$B$3-D153))</f>
        <v/>
      </c>
      <c r="I153" s="16">
        <f>IF(H153="",IF(G153&lt;&gt;"",IF(G153&lt;=0,"Paid",""),""),IF(H153=0,"Current",IF(H153&lt;=30,"1-30",IF(H153&lt;=60,"31-60",IF(H153&lt;=90,"61-90","90+")))))</f>
        <v/>
      </c>
      <c r="J153" s="6" t="n"/>
    </row>
    <row r="154">
      <c r="A154" s="6" t="n"/>
      <c r="B154" s="6" t="n"/>
      <c r="C154" s="4" t="n"/>
      <c r="D154" s="4" t="n"/>
      <c r="E154" s="13" t="n"/>
      <c r="F154" s="13" t="n"/>
      <c r="G154" s="14">
        <f>IF(E154="","",E154-N(F154))</f>
        <v/>
      </c>
      <c r="H154" s="15">
        <f>IF(OR(G154="",G154&lt;=0,D154=""),"",MAX(0,'Aging Summary'!$B$3-D154))</f>
        <v/>
      </c>
      <c r="I154" s="16">
        <f>IF(H154="",IF(G154&lt;&gt;"",IF(G154&lt;=0,"Paid",""),""),IF(H154=0,"Current",IF(H154&lt;=30,"1-30",IF(H154&lt;=60,"31-60",IF(H154&lt;=90,"61-90","90+")))))</f>
        <v/>
      </c>
      <c r="J154" s="6" t="n"/>
    </row>
    <row r="155">
      <c r="A155" s="6" t="n"/>
      <c r="B155" s="6" t="n"/>
      <c r="C155" s="4" t="n"/>
      <c r="D155" s="4" t="n"/>
      <c r="E155" s="13" t="n"/>
      <c r="F155" s="13" t="n"/>
      <c r="G155" s="14">
        <f>IF(E155="","",E155-N(F155))</f>
        <v/>
      </c>
      <c r="H155" s="15">
        <f>IF(OR(G155="",G155&lt;=0,D155=""),"",MAX(0,'Aging Summary'!$B$3-D155))</f>
        <v/>
      </c>
      <c r="I155" s="16">
        <f>IF(H155="",IF(G155&lt;&gt;"",IF(G155&lt;=0,"Paid",""),""),IF(H155=0,"Current",IF(H155&lt;=30,"1-30",IF(H155&lt;=60,"31-60",IF(H155&lt;=90,"61-90","90+")))))</f>
        <v/>
      </c>
      <c r="J155" s="6" t="n"/>
    </row>
    <row r="156">
      <c r="A156" s="6" t="n"/>
      <c r="B156" s="6" t="n"/>
      <c r="C156" s="4" t="n"/>
      <c r="D156" s="4" t="n"/>
      <c r="E156" s="13" t="n"/>
      <c r="F156" s="13" t="n"/>
      <c r="G156" s="14">
        <f>IF(E156="","",E156-N(F156))</f>
        <v/>
      </c>
      <c r="H156" s="15">
        <f>IF(OR(G156="",G156&lt;=0,D156=""),"",MAX(0,'Aging Summary'!$B$3-D156))</f>
        <v/>
      </c>
      <c r="I156" s="16">
        <f>IF(H156="",IF(G156&lt;&gt;"",IF(G156&lt;=0,"Paid",""),""),IF(H156=0,"Current",IF(H156&lt;=30,"1-30",IF(H156&lt;=60,"31-60",IF(H156&lt;=90,"61-90","90+")))))</f>
        <v/>
      </c>
      <c r="J156" s="6" t="n"/>
    </row>
    <row r="157">
      <c r="A157" s="6" t="n"/>
      <c r="B157" s="6" t="n"/>
      <c r="C157" s="4" t="n"/>
      <c r="D157" s="4" t="n"/>
      <c r="E157" s="13" t="n"/>
      <c r="F157" s="13" t="n"/>
      <c r="G157" s="14">
        <f>IF(E157="","",E157-N(F157))</f>
        <v/>
      </c>
      <c r="H157" s="15">
        <f>IF(OR(G157="",G157&lt;=0,D157=""),"",MAX(0,'Aging Summary'!$B$3-D157))</f>
        <v/>
      </c>
      <c r="I157" s="16">
        <f>IF(H157="",IF(G157&lt;&gt;"",IF(G157&lt;=0,"Paid",""),""),IF(H157=0,"Current",IF(H157&lt;=30,"1-30",IF(H157&lt;=60,"31-60",IF(H157&lt;=90,"61-90","90+")))))</f>
        <v/>
      </c>
      <c r="J157" s="6" t="n"/>
    </row>
    <row r="158">
      <c r="A158" s="6" t="n"/>
      <c r="B158" s="6" t="n"/>
      <c r="C158" s="4" t="n"/>
      <c r="D158" s="4" t="n"/>
      <c r="E158" s="13" t="n"/>
      <c r="F158" s="13" t="n"/>
      <c r="G158" s="14">
        <f>IF(E158="","",E158-N(F158))</f>
        <v/>
      </c>
      <c r="H158" s="15">
        <f>IF(OR(G158="",G158&lt;=0,D158=""),"",MAX(0,'Aging Summary'!$B$3-D158))</f>
        <v/>
      </c>
      <c r="I158" s="16">
        <f>IF(H158="",IF(G158&lt;&gt;"",IF(G158&lt;=0,"Paid",""),""),IF(H158=0,"Current",IF(H158&lt;=30,"1-30",IF(H158&lt;=60,"31-60",IF(H158&lt;=90,"61-90","90+")))))</f>
        <v/>
      </c>
      <c r="J158" s="6" t="n"/>
    </row>
    <row r="159">
      <c r="A159" s="6" t="n"/>
      <c r="B159" s="6" t="n"/>
      <c r="C159" s="4" t="n"/>
      <c r="D159" s="4" t="n"/>
      <c r="E159" s="13" t="n"/>
      <c r="F159" s="13" t="n"/>
      <c r="G159" s="14">
        <f>IF(E159="","",E159-N(F159))</f>
        <v/>
      </c>
      <c r="H159" s="15">
        <f>IF(OR(G159="",G159&lt;=0,D159=""),"",MAX(0,'Aging Summary'!$B$3-D159))</f>
        <v/>
      </c>
      <c r="I159" s="16">
        <f>IF(H159="",IF(G159&lt;&gt;"",IF(G159&lt;=0,"Paid",""),""),IF(H159=0,"Current",IF(H159&lt;=30,"1-30",IF(H159&lt;=60,"31-60",IF(H159&lt;=90,"61-90","90+")))))</f>
        <v/>
      </c>
      <c r="J159" s="6" t="n"/>
    </row>
    <row r="160">
      <c r="A160" s="6" t="n"/>
      <c r="B160" s="6" t="n"/>
      <c r="C160" s="4" t="n"/>
      <c r="D160" s="4" t="n"/>
      <c r="E160" s="13" t="n"/>
      <c r="F160" s="13" t="n"/>
      <c r="G160" s="14">
        <f>IF(E160="","",E160-N(F160))</f>
        <v/>
      </c>
      <c r="H160" s="15">
        <f>IF(OR(G160="",G160&lt;=0,D160=""),"",MAX(0,'Aging Summary'!$B$3-D160))</f>
        <v/>
      </c>
      <c r="I160" s="16">
        <f>IF(H160="",IF(G160&lt;&gt;"",IF(G160&lt;=0,"Paid",""),""),IF(H160=0,"Current",IF(H160&lt;=30,"1-30",IF(H160&lt;=60,"31-60",IF(H160&lt;=90,"61-90","90+")))))</f>
        <v/>
      </c>
      <c r="J160" s="6" t="n"/>
    </row>
    <row r="161">
      <c r="A161" s="6" t="n"/>
      <c r="B161" s="6" t="n"/>
      <c r="C161" s="4" t="n"/>
      <c r="D161" s="4" t="n"/>
      <c r="E161" s="13" t="n"/>
      <c r="F161" s="13" t="n"/>
      <c r="G161" s="14">
        <f>IF(E161="","",E161-N(F161))</f>
        <v/>
      </c>
      <c r="H161" s="15">
        <f>IF(OR(G161="",G161&lt;=0,D161=""),"",MAX(0,'Aging Summary'!$B$3-D161))</f>
        <v/>
      </c>
      <c r="I161" s="16">
        <f>IF(H161="",IF(G161&lt;&gt;"",IF(G161&lt;=0,"Paid",""),""),IF(H161=0,"Current",IF(H161&lt;=30,"1-30",IF(H161&lt;=60,"31-60",IF(H161&lt;=90,"61-90","90+")))))</f>
        <v/>
      </c>
      <c r="J161" s="6" t="n"/>
    </row>
    <row r="162">
      <c r="A162" s="6" t="n"/>
      <c r="B162" s="6" t="n"/>
      <c r="C162" s="4" t="n"/>
      <c r="D162" s="4" t="n"/>
      <c r="E162" s="13" t="n"/>
      <c r="F162" s="13" t="n"/>
      <c r="G162" s="14">
        <f>IF(E162="","",E162-N(F162))</f>
        <v/>
      </c>
      <c r="H162" s="15">
        <f>IF(OR(G162="",G162&lt;=0,D162=""),"",MAX(0,'Aging Summary'!$B$3-D162))</f>
        <v/>
      </c>
      <c r="I162" s="16">
        <f>IF(H162="",IF(G162&lt;&gt;"",IF(G162&lt;=0,"Paid",""),""),IF(H162=0,"Current",IF(H162&lt;=30,"1-30",IF(H162&lt;=60,"31-60",IF(H162&lt;=90,"61-90","90+")))))</f>
        <v/>
      </c>
      <c r="J162" s="6" t="n"/>
    </row>
    <row r="163">
      <c r="A163" s="6" t="n"/>
      <c r="B163" s="6" t="n"/>
      <c r="C163" s="4" t="n"/>
      <c r="D163" s="4" t="n"/>
      <c r="E163" s="13" t="n"/>
      <c r="F163" s="13" t="n"/>
      <c r="G163" s="14">
        <f>IF(E163="","",E163-N(F163))</f>
        <v/>
      </c>
      <c r="H163" s="15">
        <f>IF(OR(G163="",G163&lt;=0,D163=""),"",MAX(0,'Aging Summary'!$B$3-D163))</f>
        <v/>
      </c>
      <c r="I163" s="16">
        <f>IF(H163="",IF(G163&lt;&gt;"",IF(G163&lt;=0,"Paid",""),""),IF(H163=0,"Current",IF(H163&lt;=30,"1-30",IF(H163&lt;=60,"31-60",IF(H163&lt;=90,"61-90","90+")))))</f>
        <v/>
      </c>
      <c r="J163" s="6" t="n"/>
    </row>
    <row r="164">
      <c r="A164" s="6" t="n"/>
      <c r="B164" s="6" t="n"/>
      <c r="C164" s="4" t="n"/>
      <c r="D164" s="4" t="n"/>
      <c r="E164" s="13" t="n"/>
      <c r="F164" s="13" t="n"/>
      <c r="G164" s="14">
        <f>IF(E164="","",E164-N(F164))</f>
        <v/>
      </c>
      <c r="H164" s="15">
        <f>IF(OR(G164="",G164&lt;=0,D164=""),"",MAX(0,'Aging Summary'!$B$3-D164))</f>
        <v/>
      </c>
      <c r="I164" s="16">
        <f>IF(H164="",IF(G164&lt;&gt;"",IF(G164&lt;=0,"Paid",""),""),IF(H164=0,"Current",IF(H164&lt;=30,"1-30",IF(H164&lt;=60,"31-60",IF(H164&lt;=90,"61-90","90+")))))</f>
        <v/>
      </c>
      <c r="J164" s="6" t="n"/>
    </row>
    <row r="165">
      <c r="A165" s="6" t="n"/>
      <c r="B165" s="6" t="n"/>
      <c r="C165" s="4" t="n"/>
      <c r="D165" s="4" t="n"/>
      <c r="E165" s="13" t="n"/>
      <c r="F165" s="13" t="n"/>
      <c r="G165" s="14">
        <f>IF(E165="","",E165-N(F165))</f>
        <v/>
      </c>
      <c r="H165" s="15">
        <f>IF(OR(G165="",G165&lt;=0,D165=""),"",MAX(0,'Aging Summary'!$B$3-D165))</f>
        <v/>
      </c>
      <c r="I165" s="16">
        <f>IF(H165="",IF(G165&lt;&gt;"",IF(G165&lt;=0,"Paid",""),""),IF(H165=0,"Current",IF(H165&lt;=30,"1-30",IF(H165&lt;=60,"31-60",IF(H165&lt;=90,"61-90","90+")))))</f>
        <v/>
      </c>
      <c r="J165" s="6" t="n"/>
    </row>
    <row r="166">
      <c r="A166" s="6" t="n"/>
      <c r="B166" s="6" t="n"/>
      <c r="C166" s="4" t="n"/>
      <c r="D166" s="4" t="n"/>
      <c r="E166" s="13" t="n"/>
      <c r="F166" s="13" t="n"/>
      <c r="G166" s="14">
        <f>IF(E166="","",E166-N(F166))</f>
        <v/>
      </c>
      <c r="H166" s="15">
        <f>IF(OR(G166="",G166&lt;=0,D166=""),"",MAX(0,'Aging Summary'!$B$3-D166))</f>
        <v/>
      </c>
      <c r="I166" s="16">
        <f>IF(H166="",IF(G166&lt;&gt;"",IF(G166&lt;=0,"Paid",""),""),IF(H166=0,"Current",IF(H166&lt;=30,"1-30",IF(H166&lt;=60,"31-60",IF(H166&lt;=90,"61-90","90+")))))</f>
        <v/>
      </c>
      <c r="J166" s="6" t="n"/>
    </row>
    <row r="167">
      <c r="A167" s="6" t="n"/>
      <c r="B167" s="6" t="n"/>
      <c r="C167" s="4" t="n"/>
      <c r="D167" s="4" t="n"/>
      <c r="E167" s="13" t="n"/>
      <c r="F167" s="13" t="n"/>
      <c r="G167" s="14">
        <f>IF(E167="","",E167-N(F167))</f>
        <v/>
      </c>
      <c r="H167" s="15">
        <f>IF(OR(G167="",G167&lt;=0,D167=""),"",MAX(0,'Aging Summary'!$B$3-D167))</f>
        <v/>
      </c>
      <c r="I167" s="16">
        <f>IF(H167="",IF(G167&lt;&gt;"",IF(G167&lt;=0,"Paid",""),""),IF(H167=0,"Current",IF(H167&lt;=30,"1-30",IF(H167&lt;=60,"31-60",IF(H167&lt;=90,"61-90","90+")))))</f>
        <v/>
      </c>
      <c r="J167" s="6" t="n"/>
    </row>
    <row r="168">
      <c r="A168" s="6" t="n"/>
      <c r="B168" s="6" t="n"/>
      <c r="C168" s="4" t="n"/>
      <c r="D168" s="4" t="n"/>
      <c r="E168" s="13" t="n"/>
      <c r="F168" s="13" t="n"/>
      <c r="G168" s="14">
        <f>IF(E168="","",E168-N(F168))</f>
        <v/>
      </c>
      <c r="H168" s="15">
        <f>IF(OR(G168="",G168&lt;=0,D168=""),"",MAX(0,'Aging Summary'!$B$3-D168))</f>
        <v/>
      </c>
      <c r="I168" s="16">
        <f>IF(H168="",IF(G168&lt;&gt;"",IF(G168&lt;=0,"Paid",""),""),IF(H168=0,"Current",IF(H168&lt;=30,"1-30",IF(H168&lt;=60,"31-60",IF(H168&lt;=90,"61-90","90+")))))</f>
        <v/>
      </c>
      <c r="J168" s="6" t="n"/>
    </row>
    <row r="169">
      <c r="A169" s="6" t="n"/>
      <c r="B169" s="6" t="n"/>
      <c r="C169" s="4" t="n"/>
      <c r="D169" s="4" t="n"/>
      <c r="E169" s="13" t="n"/>
      <c r="F169" s="13" t="n"/>
      <c r="G169" s="14">
        <f>IF(E169="","",E169-N(F169))</f>
        <v/>
      </c>
      <c r="H169" s="15">
        <f>IF(OR(G169="",G169&lt;=0,D169=""),"",MAX(0,'Aging Summary'!$B$3-D169))</f>
        <v/>
      </c>
      <c r="I169" s="16">
        <f>IF(H169="",IF(G169&lt;&gt;"",IF(G169&lt;=0,"Paid",""),""),IF(H169=0,"Current",IF(H169&lt;=30,"1-30",IF(H169&lt;=60,"31-60",IF(H169&lt;=90,"61-90","90+")))))</f>
        <v/>
      </c>
      <c r="J169" s="6" t="n"/>
    </row>
    <row r="170">
      <c r="A170" s="6" t="n"/>
      <c r="B170" s="6" t="n"/>
      <c r="C170" s="4" t="n"/>
      <c r="D170" s="4" t="n"/>
      <c r="E170" s="13" t="n"/>
      <c r="F170" s="13" t="n"/>
      <c r="G170" s="14">
        <f>IF(E170="","",E170-N(F170))</f>
        <v/>
      </c>
      <c r="H170" s="15">
        <f>IF(OR(G170="",G170&lt;=0,D170=""),"",MAX(0,'Aging Summary'!$B$3-D170))</f>
        <v/>
      </c>
      <c r="I170" s="16">
        <f>IF(H170="",IF(G170&lt;&gt;"",IF(G170&lt;=0,"Paid",""),""),IF(H170=0,"Current",IF(H170&lt;=30,"1-30",IF(H170&lt;=60,"31-60",IF(H170&lt;=90,"61-90","90+")))))</f>
        <v/>
      </c>
      <c r="J170" s="6" t="n"/>
    </row>
    <row r="171">
      <c r="A171" s="6" t="n"/>
      <c r="B171" s="6" t="n"/>
      <c r="C171" s="4" t="n"/>
      <c r="D171" s="4" t="n"/>
      <c r="E171" s="13" t="n"/>
      <c r="F171" s="13" t="n"/>
      <c r="G171" s="14">
        <f>IF(E171="","",E171-N(F171))</f>
        <v/>
      </c>
      <c r="H171" s="15">
        <f>IF(OR(G171="",G171&lt;=0,D171=""),"",MAX(0,'Aging Summary'!$B$3-D171))</f>
        <v/>
      </c>
      <c r="I171" s="16">
        <f>IF(H171="",IF(G171&lt;&gt;"",IF(G171&lt;=0,"Paid",""),""),IF(H171=0,"Current",IF(H171&lt;=30,"1-30",IF(H171&lt;=60,"31-60",IF(H171&lt;=90,"61-90","90+")))))</f>
        <v/>
      </c>
      <c r="J171" s="6" t="n"/>
    </row>
    <row r="172">
      <c r="A172" s="6" t="n"/>
      <c r="B172" s="6" t="n"/>
      <c r="C172" s="4" t="n"/>
      <c r="D172" s="4" t="n"/>
      <c r="E172" s="13" t="n"/>
      <c r="F172" s="13" t="n"/>
      <c r="G172" s="14">
        <f>IF(E172="","",E172-N(F172))</f>
        <v/>
      </c>
      <c r="H172" s="15">
        <f>IF(OR(G172="",G172&lt;=0,D172=""),"",MAX(0,'Aging Summary'!$B$3-D172))</f>
        <v/>
      </c>
      <c r="I172" s="16">
        <f>IF(H172="",IF(G172&lt;&gt;"",IF(G172&lt;=0,"Paid",""),""),IF(H172=0,"Current",IF(H172&lt;=30,"1-30",IF(H172&lt;=60,"31-60",IF(H172&lt;=90,"61-90","90+")))))</f>
        <v/>
      </c>
      <c r="J172" s="6" t="n"/>
    </row>
    <row r="173">
      <c r="A173" s="6" t="n"/>
      <c r="B173" s="6" t="n"/>
      <c r="C173" s="4" t="n"/>
      <c r="D173" s="4" t="n"/>
      <c r="E173" s="13" t="n"/>
      <c r="F173" s="13" t="n"/>
      <c r="G173" s="14">
        <f>IF(E173="","",E173-N(F173))</f>
        <v/>
      </c>
      <c r="H173" s="15">
        <f>IF(OR(G173="",G173&lt;=0,D173=""),"",MAX(0,'Aging Summary'!$B$3-D173))</f>
        <v/>
      </c>
      <c r="I173" s="16">
        <f>IF(H173="",IF(G173&lt;&gt;"",IF(G173&lt;=0,"Paid",""),""),IF(H173=0,"Current",IF(H173&lt;=30,"1-30",IF(H173&lt;=60,"31-60",IF(H173&lt;=90,"61-90","90+")))))</f>
        <v/>
      </c>
      <c r="J173" s="6" t="n"/>
    </row>
    <row r="174">
      <c r="A174" s="6" t="n"/>
      <c r="B174" s="6" t="n"/>
      <c r="C174" s="4" t="n"/>
      <c r="D174" s="4" t="n"/>
      <c r="E174" s="13" t="n"/>
      <c r="F174" s="13" t="n"/>
      <c r="G174" s="14">
        <f>IF(E174="","",E174-N(F174))</f>
        <v/>
      </c>
      <c r="H174" s="15">
        <f>IF(OR(G174="",G174&lt;=0,D174=""),"",MAX(0,'Aging Summary'!$B$3-D174))</f>
        <v/>
      </c>
      <c r="I174" s="16">
        <f>IF(H174="",IF(G174&lt;&gt;"",IF(G174&lt;=0,"Paid",""),""),IF(H174=0,"Current",IF(H174&lt;=30,"1-30",IF(H174&lt;=60,"31-60",IF(H174&lt;=90,"61-90","90+")))))</f>
        <v/>
      </c>
      <c r="J174" s="6" t="n"/>
    </row>
    <row r="175">
      <c r="A175" s="6" t="n"/>
      <c r="B175" s="6" t="n"/>
      <c r="C175" s="4" t="n"/>
      <c r="D175" s="4" t="n"/>
      <c r="E175" s="13" t="n"/>
      <c r="F175" s="13" t="n"/>
      <c r="G175" s="14">
        <f>IF(E175="","",E175-N(F175))</f>
        <v/>
      </c>
      <c r="H175" s="15">
        <f>IF(OR(G175="",G175&lt;=0,D175=""),"",MAX(0,'Aging Summary'!$B$3-D175))</f>
        <v/>
      </c>
      <c r="I175" s="16">
        <f>IF(H175="",IF(G175&lt;&gt;"",IF(G175&lt;=0,"Paid",""),""),IF(H175=0,"Current",IF(H175&lt;=30,"1-30",IF(H175&lt;=60,"31-60",IF(H175&lt;=90,"61-90","90+")))))</f>
        <v/>
      </c>
      <c r="J175" s="6" t="n"/>
    </row>
    <row r="176">
      <c r="A176" s="6" t="n"/>
      <c r="B176" s="6" t="n"/>
      <c r="C176" s="4" t="n"/>
      <c r="D176" s="4" t="n"/>
      <c r="E176" s="13" t="n"/>
      <c r="F176" s="13" t="n"/>
      <c r="G176" s="14">
        <f>IF(E176="","",E176-N(F176))</f>
        <v/>
      </c>
      <c r="H176" s="15">
        <f>IF(OR(G176="",G176&lt;=0,D176=""),"",MAX(0,'Aging Summary'!$B$3-D176))</f>
        <v/>
      </c>
      <c r="I176" s="16">
        <f>IF(H176="",IF(G176&lt;&gt;"",IF(G176&lt;=0,"Paid",""),""),IF(H176=0,"Current",IF(H176&lt;=30,"1-30",IF(H176&lt;=60,"31-60",IF(H176&lt;=90,"61-90","90+")))))</f>
        <v/>
      </c>
      <c r="J176" s="6" t="n"/>
    </row>
    <row r="177">
      <c r="A177" s="6" t="n"/>
      <c r="B177" s="6" t="n"/>
      <c r="C177" s="4" t="n"/>
      <c r="D177" s="4" t="n"/>
      <c r="E177" s="13" t="n"/>
      <c r="F177" s="13" t="n"/>
      <c r="G177" s="14">
        <f>IF(E177="","",E177-N(F177))</f>
        <v/>
      </c>
      <c r="H177" s="15">
        <f>IF(OR(G177="",G177&lt;=0,D177=""),"",MAX(0,'Aging Summary'!$B$3-D177))</f>
        <v/>
      </c>
      <c r="I177" s="16">
        <f>IF(H177="",IF(G177&lt;&gt;"",IF(G177&lt;=0,"Paid",""),""),IF(H177=0,"Current",IF(H177&lt;=30,"1-30",IF(H177&lt;=60,"31-60",IF(H177&lt;=90,"61-90","90+")))))</f>
        <v/>
      </c>
      <c r="J177" s="6" t="n"/>
    </row>
    <row r="178">
      <c r="A178" s="6" t="n"/>
      <c r="B178" s="6" t="n"/>
      <c r="C178" s="4" t="n"/>
      <c r="D178" s="4" t="n"/>
      <c r="E178" s="13" t="n"/>
      <c r="F178" s="13" t="n"/>
      <c r="G178" s="14">
        <f>IF(E178="","",E178-N(F178))</f>
        <v/>
      </c>
      <c r="H178" s="15">
        <f>IF(OR(G178="",G178&lt;=0,D178=""),"",MAX(0,'Aging Summary'!$B$3-D178))</f>
        <v/>
      </c>
      <c r="I178" s="16">
        <f>IF(H178="",IF(G178&lt;&gt;"",IF(G178&lt;=0,"Paid",""),""),IF(H178=0,"Current",IF(H178&lt;=30,"1-30",IF(H178&lt;=60,"31-60",IF(H178&lt;=90,"61-90","90+")))))</f>
        <v/>
      </c>
      <c r="J178" s="6" t="n"/>
    </row>
    <row r="179">
      <c r="A179" s="6" t="n"/>
      <c r="B179" s="6" t="n"/>
      <c r="C179" s="4" t="n"/>
      <c r="D179" s="4" t="n"/>
      <c r="E179" s="13" t="n"/>
      <c r="F179" s="13" t="n"/>
      <c r="G179" s="14">
        <f>IF(E179="","",E179-N(F179))</f>
        <v/>
      </c>
      <c r="H179" s="15">
        <f>IF(OR(G179="",G179&lt;=0,D179=""),"",MAX(0,'Aging Summary'!$B$3-D179))</f>
        <v/>
      </c>
      <c r="I179" s="16">
        <f>IF(H179="",IF(G179&lt;&gt;"",IF(G179&lt;=0,"Paid",""),""),IF(H179=0,"Current",IF(H179&lt;=30,"1-30",IF(H179&lt;=60,"31-60",IF(H179&lt;=90,"61-90","90+")))))</f>
        <v/>
      </c>
      <c r="J179" s="6" t="n"/>
    </row>
    <row r="180">
      <c r="A180" s="6" t="n"/>
      <c r="B180" s="6" t="n"/>
      <c r="C180" s="4" t="n"/>
      <c r="D180" s="4" t="n"/>
      <c r="E180" s="13" t="n"/>
      <c r="F180" s="13" t="n"/>
      <c r="G180" s="14">
        <f>IF(E180="","",E180-N(F180))</f>
        <v/>
      </c>
      <c r="H180" s="15">
        <f>IF(OR(G180="",G180&lt;=0,D180=""),"",MAX(0,'Aging Summary'!$B$3-D180))</f>
        <v/>
      </c>
      <c r="I180" s="16">
        <f>IF(H180="",IF(G180&lt;&gt;"",IF(G180&lt;=0,"Paid",""),""),IF(H180=0,"Current",IF(H180&lt;=30,"1-30",IF(H180&lt;=60,"31-60",IF(H180&lt;=90,"61-90","90+")))))</f>
        <v/>
      </c>
      <c r="J180" s="6" t="n"/>
    </row>
    <row r="181">
      <c r="A181" s="6" t="n"/>
      <c r="B181" s="6" t="n"/>
      <c r="C181" s="4" t="n"/>
      <c r="D181" s="4" t="n"/>
      <c r="E181" s="13" t="n"/>
      <c r="F181" s="13" t="n"/>
      <c r="G181" s="14">
        <f>IF(E181="","",E181-N(F181))</f>
        <v/>
      </c>
      <c r="H181" s="15">
        <f>IF(OR(G181="",G181&lt;=0,D181=""),"",MAX(0,'Aging Summary'!$B$3-D181))</f>
        <v/>
      </c>
      <c r="I181" s="16">
        <f>IF(H181="",IF(G181&lt;&gt;"",IF(G181&lt;=0,"Paid",""),""),IF(H181=0,"Current",IF(H181&lt;=30,"1-30",IF(H181&lt;=60,"31-60",IF(H181&lt;=90,"61-90","90+")))))</f>
        <v/>
      </c>
      <c r="J181" s="6" t="n"/>
    </row>
    <row r="182">
      <c r="A182" s="6" t="n"/>
      <c r="B182" s="6" t="n"/>
      <c r="C182" s="4" t="n"/>
      <c r="D182" s="4" t="n"/>
      <c r="E182" s="13" t="n"/>
      <c r="F182" s="13" t="n"/>
      <c r="G182" s="14">
        <f>IF(E182="","",E182-N(F182))</f>
        <v/>
      </c>
      <c r="H182" s="15">
        <f>IF(OR(G182="",G182&lt;=0,D182=""),"",MAX(0,'Aging Summary'!$B$3-D182))</f>
        <v/>
      </c>
      <c r="I182" s="16">
        <f>IF(H182="",IF(G182&lt;&gt;"",IF(G182&lt;=0,"Paid",""),""),IF(H182=0,"Current",IF(H182&lt;=30,"1-30",IF(H182&lt;=60,"31-60",IF(H182&lt;=90,"61-90","90+")))))</f>
        <v/>
      </c>
      <c r="J182" s="6" t="n"/>
    </row>
    <row r="183">
      <c r="A183" s="6" t="n"/>
      <c r="B183" s="6" t="n"/>
      <c r="C183" s="4" t="n"/>
      <c r="D183" s="4" t="n"/>
      <c r="E183" s="13" t="n"/>
      <c r="F183" s="13" t="n"/>
      <c r="G183" s="14">
        <f>IF(E183="","",E183-N(F183))</f>
        <v/>
      </c>
      <c r="H183" s="15">
        <f>IF(OR(G183="",G183&lt;=0,D183=""),"",MAX(0,'Aging Summary'!$B$3-D183))</f>
        <v/>
      </c>
      <c r="I183" s="16">
        <f>IF(H183="",IF(G183&lt;&gt;"",IF(G183&lt;=0,"Paid",""),""),IF(H183=0,"Current",IF(H183&lt;=30,"1-30",IF(H183&lt;=60,"31-60",IF(H183&lt;=90,"61-90","90+")))))</f>
        <v/>
      </c>
      <c r="J183" s="6" t="n"/>
    </row>
    <row r="184">
      <c r="A184" s="6" t="n"/>
      <c r="B184" s="6" t="n"/>
      <c r="C184" s="4" t="n"/>
      <c r="D184" s="4" t="n"/>
      <c r="E184" s="13" t="n"/>
      <c r="F184" s="13" t="n"/>
      <c r="G184" s="14">
        <f>IF(E184="","",E184-N(F184))</f>
        <v/>
      </c>
      <c r="H184" s="15">
        <f>IF(OR(G184="",G184&lt;=0,D184=""),"",MAX(0,'Aging Summary'!$B$3-D184))</f>
        <v/>
      </c>
      <c r="I184" s="16">
        <f>IF(H184="",IF(G184&lt;&gt;"",IF(G184&lt;=0,"Paid",""),""),IF(H184=0,"Current",IF(H184&lt;=30,"1-30",IF(H184&lt;=60,"31-60",IF(H184&lt;=90,"61-90","90+")))))</f>
        <v/>
      </c>
      <c r="J184" s="6" t="n"/>
    </row>
    <row r="185">
      <c r="A185" s="6" t="n"/>
      <c r="B185" s="6" t="n"/>
      <c r="C185" s="4" t="n"/>
      <c r="D185" s="4" t="n"/>
      <c r="E185" s="13" t="n"/>
      <c r="F185" s="13" t="n"/>
      <c r="G185" s="14">
        <f>IF(E185="","",E185-N(F185))</f>
        <v/>
      </c>
      <c r="H185" s="15">
        <f>IF(OR(G185="",G185&lt;=0,D185=""),"",MAX(0,'Aging Summary'!$B$3-D185))</f>
        <v/>
      </c>
      <c r="I185" s="16">
        <f>IF(H185="",IF(G185&lt;&gt;"",IF(G185&lt;=0,"Paid",""),""),IF(H185=0,"Current",IF(H185&lt;=30,"1-30",IF(H185&lt;=60,"31-60",IF(H185&lt;=90,"61-90","90+")))))</f>
        <v/>
      </c>
      <c r="J185" s="6" t="n"/>
    </row>
    <row r="186">
      <c r="A186" s="6" t="n"/>
      <c r="B186" s="6" t="n"/>
      <c r="C186" s="4" t="n"/>
      <c r="D186" s="4" t="n"/>
      <c r="E186" s="13" t="n"/>
      <c r="F186" s="13" t="n"/>
      <c r="G186" s="14">
        <f>IF(E186="","",E186-N(F186))</f>
        <v/>
      </c>
      <c r="H186" s="15">
        <f>IF(OR(G186="",G186&lt;=0,D186=""),"",MAX(0,'Aging Summary'!$B$3-D186))</f>
        <v/>
      </c>
      <c r="I186" s="16">
        <f>IF(H186="",IF(G186&lt;&gt;"",IF(G186&lt;=0,"Paid",""),""),IF(H186=0,"Current",IF(H186&lt;=30,"1-30",IF(H186&lt;=60,"31-60",IF(H186&lt;=90,"61-90","90+")))))</f>
        <v/>
      </c>
      <c r="J186" s="6" t="n"/>
    </row>
    <row r="187">
      <c r="A187" s="6" t="n"/>
      <c r="B187" s="6" t="n"/>
      <c r="C187" s="4" t="n"/>
      <c r="D187" s="4" t="n"/>
      <c r="E187" s="13" t="n"/>
      <c r="F187" s="13" t="n"/>
      <c r="G187" s="14">
        <f>IF(E187="","",E187-N(F187))</f>
        <v/>
      </c>
      <c r="H187" s="15">
        <f>IF(OR(G187="",G187&lt;=0,D187=""),"",MAX(0,'Aging Summary'!$B$3-D187))</f>
        <v/>
      </c>
      <c r="I187" s="16">
        <f>IF(H187="",IF(G187&lt;&gt;"",IF(G187&lt;=0,"Paid",""),""),IF(H187=0,"Current",IF(H187&lt;=30,"1-30",IF(H187&lt;=60,"31-60",IF(H187&lt;=90,"61-90","90+")))))</f>
        <v/>
      </c>
      <c r="J187" s="6" t="n"/>
    </row>
    <row r="188">
      <c r="A188" s="6" t="n"/>
      <c r="B188" s="6" t="n"/>
      <c r="C188" s="4" t="n"/>
      <c r="D188" s="4" t="n"/>
      <c r="E188" s="13" t="n"/>
      <c r="F188" s="13" t="n"/>
      <c r="G188" s="14">
        <f>IF(E188="","",E188-N(F188))</f>
        <v/>
      </c>
      <c r="H188" s="15">
        <f>IF(OR(G188="",G188&lt;=0,D188=""),"",MAX(0,'Aging Summary'!$B$3-D188))</f>
        <v/>
      </c>
      <c r="I188" s="16">
        <f>IF(H188="",IF(G188&lt;&gt;"",IF(G188&lt;=0,"Paid",""),""),IF(H188=0,"Current",IF(H188&lt;=30,"1-30",IF(H188&lt;=60,"31-60",IF(H188&lt;=90,"61-90","90+")))))</f>
        <v/>
      </c>
      <c r="J188" s="6" t="n"/>
    </row>
    <row r="189">
      <c r="A189" s="6" t="n"/>
      <c r="B189" s="6" t="n"/>
      <c r="C189" s="4" t="n"/>
      <c r="D189" s="4" t="n"/>
      <c r="E189" s="13" t="n"/>
      <c r="F189" s="13" t="n"/>
      <c r="G189" s="14">
        <f>IF(E189="","",E189-N(F189))</f>
        <v/>
      </c>
      <c r="H189" s="15">
        <f>IF(OR(G189="",G189&lt;=0,D189=""),"",MAX(0,'Aging Summary'!$B$3-D189))</f>
        <v/>
      </c>
      <c r="I189" s="16">
        <f>IF(H189="",IF(G189&lt;&gt;"",IF(G189&lt;=0,"Paid",""),""),IF(H189=0,"Current",IF(H189&lt;=30,"1-30",IF(H189&lt;=60,"31-60",IF(H189&lt;=90,"61-90","90+")))))</f>
        <v/>
      </c>
      <c r="J189" s="6" t="n"/>
    </row>
    <row r="190">
      <c r="A190" s="6" t="n"/>
      <c r="B190" s="6" t="n"/>
      <c r="C190" s="4" t="n"/>
      <c r="D190" s="4" t="n"/>
      <c r="E190" s="13" t="n"/>
      <c r="F190" s="13" t="n"/>
      <c r="G190" s="14">
        <f>IF(E190="","",E190-N(F190))</f>
        <v/>
      </c>
      <c r="H190" s="15">
        <f>IF(OR(G190="",G190&lt;=0,D190=""),"",MAX(0,'Aging Summary'!$B$3-D190))</f>
        <v/>
      </c>
      <c r="I190" s="16">
        <f>IF(H190="",IF(G190&lt;&gt;"",IF(G190&lt;=0,"Paid",""),""),IF(H190=0,"Current",IF(H190&lt;=30,"1-30",IF(H190&lt;=60,"31-60",IF(H190&lt;=90,"61-90","90+")))))</f>
        <v/>
      </c>
      <c r="J190" s="6" t="n"/>
    </row>
    <row r="191">
      <c r="A191" s="6" t="n"/>
      <c r="B191" s="6" t="n"/>
      <c r="C191" s="4" t="n"/>
      <c r="D191" s="4" t="n"/>
      <c r="E191" s="13" t="n"/>
      <c r="F191" s="13" t="n"/>
      <c r="G191" s="14">
        <f>IF(E191="","",E191-N(F191))</f>
        <v/>
      </c>
      <c r="H191" s="15">
        <f>IF(OR(G191="",G191&lt;=0,D191=""),"",MAX(0,'Aging Summary'!$B$3-D191))</f>
        <v/>
      </c>
      <c r="I191" s="16">
        <f>IF(H191="",IF(G191&lt;&gt;"",IF(G191&lt;=0,"Paid",""),""),IF(H191=0,"Current",IF(H191&lt;=30,"1-30",IF(H191&lt;=60,"31-60",IF(H191&lt;=90,"61-90","90+")))))</f>
        <v/>
      </c>
      <c r="J191" s="6" t="n"/>
    </row>
    <row r="192">
      <c r="A192" s="6" t="n"/>
      <c r="B192" s="6" t="n"/>
      <c r="C192" s="4" t="n"/>
      <c r="D192" s="4" t="n"/>
      <c r="E192" s="13" t="n"/>
      <c r="F192" s="13" t="n"/>
      <c r="G192" s="14">
        <f>IF(E192="","",E192-N(F192))</f>
        <v/>
      </c>
      <c r="H192" s="15">
        <f>IF(OR(G192="",G192&lt;=0,D192=""),"",MAX(0,'Aging Summary'!$B$3-D192))</f>
        <v/>
      </c>
      <c r="I192" s="16">
        <f>IF(H192="",IF(G192&lt;&gt;"",IF(G192&lt;=0,"Paid",""),""),IF(H192=0,"Current",IF(H192&lt;=30,"1-30",IF(H192&lt;=60,"31-60",IF(H192&lt;=90,"61-90","90+")))))</f>
        <v/>
      </c>
      <c r="J192" s="6" t="n"/>
    </row>
    <row r="193">
      <c r="A193" s="6" t="n"/>
      <c r="B193" s="6" t="n"/>
      <c r="C193" s="4" t="n"/>
      <c r="D193" s="4" t="n"/>
      <c r="E193" s="13" t="n"/>
      <c r="F193" s="13" t="n"/>
      <c r="G193" s="14">
        <f>IF(E193="","",E193-N(F193))</f>
        <v/>
      </c>
      <c r="H193" s="15">
        <f>IF(OR(G193="",G193&lt;=0,D193=""),"",MAX(0,'Aging Summary'!$B$3-D193))</f>
        <v/>
      </c>
      <c r="I193" s="16">
        <f>IF(H193="",IF(G193&lt;&gt;"",IF(G193&lt;=0,"Paid",""),""),IF(H193=0,"Current",IF(H193&lt;=30,"1-30",IF(H193&lt;=60,"31-60",IF(H193&lt;=90,"61-90","90+")))))</f>
        <v/>
      </c>
      <c r="J193" s="6" t="n"/>
    </row>
    <row r="194">
      <c r="A194" s="6" t="n"/>
      <c r="B194" s="6" t="n"/>
      <c r="C194" s="4" t="n"/>
      <c r="D194" s="4" t="n"/>
      <c r="E194" s="13" t="n"/>
      <c r="F194" s="13" t="n"/>
      <c r="G194" s="14">
        <f>IF(E194="","",E194-N(F194))</f>
        <v/>
      </c>
      <c r="H194" s="15">
        <f>IF(OR(G194="",G194&lt;=0,D194=""),"",MAX(0,'Aging Summary'!$B$3-D194))</f>
        <v/>
      </c>
      <c r="I194" s="16">
        <f>IF(H194="",IF(G194&lt;&gt;"",IF(G194&lt;=0,"Paid",""),""),IF(H194=0,"Current",IF(H194&lt;=30,"1-30",IF(H194&lt;=60,"31-60",IF(H194&lt;=90,"61-90","90+")))))</f>
        <v/>
      </c>
      <c r="J194" s="6" t="n"/>
    </row>
    <row r="195">
      <c r="A195" s="6" t="n"/>
      <c r="B195" s="6" t="n"/>
      <c r="C195" s="4" t="n"/>
      <c r="D195" s="4" t="n"/>
      <c r="E195" s="13" t="n"/>
      <c r="F195" s="13" t="n"/>
      <c r="G195" s="14">
        <f>IF(E195="","",E195-N(F195))</f>
        <v/>
      </c>
      <c r="H195" s="15">
        <f>IF(OR(G195="",G195&lt;=0,D195=""),"",MAX(0,'Aging Summary'!$B$3-D195))</f>
        <v/>
      </c>
      <c r="I195" s="16">
        <f>IF(H195="",IF(G195&lt;&gt;"",IF(G195&lt;=0,"Paid",""),""),IF(H195=0,"Current",IF(H195&lt;=30,"1-30",IF(H195&lt;=60,"31-60",IF(H195&lt;=90,"61-90","90+")))))</f>
        <v/>
      </c>
      <c r="J195" s="6" t="n"/>
    </row>
    <row r="196">
      <c r="A196" s="6" t="n"/>
      <c r="B196" s="6" t="n"/>
      <c r="C196" s="4" t="n"/>
      <c r="D196" s="4" t="n"/>
      <c r="E196" s="13" t="n"/>
      <c r="F196" s="13" t="n"/>
      <c r="G196" s="14">
        <f>IF(E196="","",E196-N(F196))</f>
        <v/>
      </c>
      <c r="H196" s="15">
        <f>IF(OR(G196="",G196&lt;=0,D196=""),"",MAX(0,'Aging Summary'!$B$3-D196))</f>
        <v/>
      </c>
      <c r="I196" s="16">
        <f>IF(H196="",IF(G196&lt;&gt;"",IF(G196&lt;=0,"Paid",""),""),IF(H196=0,"Current",IF(H196&lt;=30,"1-30",IF(H196&lt;=60,"31-60",IF(H196&lt;=90,"61-90","90+")))))</f>
        <v/>
      </c>
      <c r="J196" s="6" t="n"/>
    </row>
    <row r="197">
      <c r="A197" s="6" t="n"/>
      <c r="B197" s="6" t="n"/>
      <c r="C197" s="4" t="n"/>
      <c r="D197" s="4" t="n"/>
      <c r="E197" s="13" t="n"/>
      <c r="F197" s="13" t="n"/>
      <c r="G197" s="14">
        <f>IF(E197="","",E197-N(F197))</f>
        <v/>
      </c>
      <c r="H197" s="15">
        <f>IF(OR(G197="",G197&lt;=0,D197=""),"",MAX(0,'Aging Summary'!$B$3-D197))</f>
        <v/>
      </c>
      <c r="I197" s="16">
        <f>IF(H197="",IF(G197&lt;&gt;"",IF(G197&lt;=0,"Paid",""),""),IF(H197=0,"Current",IF(H197&lt;=30,"1-30",IF(H197&lt;=60,"31-60",IF(H197&lt;=90,"61-90","90+")))))</f>
        <v/>
      </c>
      <c r="J197" s="6" t="n"/>
    </row>
    <row r="198">
      <c r="A198" s="6" t="n"/>
      <c r="B198" s="6" t="n"/>
      <c r="C198" s="4" t="n"/>
      <c r="D198" s="4" t="n"/>
      <c r="E198" s="13" t="n"/>
      <c r="F198" s="13" t="n"/>
      <c r="G198" s="14">
        <f>IF(E198="","",E198-N(F198))</f>
        <v/>
      </c>
      <c r="H198" s="15">
        <f>IF(OR(G198="",G198&lt;=0,D198=""),"",MAX(0,'Aging Summary'!$B$3-D198))</f>
        <v/>
      </c>
      <c r="I198" s="16">
        <f>IF(H198="",IF(G198&lt;&gt;"",IF(G198&lt;=0,"Paid",""),""),IF(H198=0,"Current",IF(H198&lt;=30,"1-30",IF(H198&lt;=60,"31-60",IF(H198&lt;=90,"61-90","90+")))))</f>
        <v/>
      </c>
      <c r="J198" s="6" t="n"/>
    </row>
    <row r="199">
      <c r="A199" s="6" t="n"/>
      <c r="B199" s="6" t="n"/>
      <c r="C199" s="4" t="n"/>
      <c r="D199" s="4" t="n"/>
      <c r="E199" s="13" t="n"/>
      <c r="F199" s="13" t="n"/>
      <c r="G199" s="14">
        <f>IF(E199="","",E199-N(F199))</f>
        <v/>
      </c>
      <c r="H199" s="15">
        <f>IF(OR(G199="",G199&lt;=0,D199=""),"",MAX(0,'Aging Summary'!$B$3-D199))</f>
        <v/>
      </c>
      <c r="I199" s="16">
        <f>IF(H199="",IF(G199&lt;&gt;"",IF(G199&lt;=0,"Paid",""),""),IF(H199=0,"Current",IF(H199&lt;=30,"1-30",IF(H199&lt;=60,"31-60",IF(H199&lt;=90,"61-90","90+")))))</f>
        <v/>
      </c>
      <c r="J199" s="6" t="n"/>
    </row>
    <row r="200">
      <c r="A200" s="6" t="n"/>
      <c r="B200" s="6" t="n"/>
      <c r="C200" s="4" t="n"/>
      <c r="D200" s="4" t="n"/>
      <c r="E200" s="13" t="n"/>
      <c r="F200" s="13" t="n"/>
      <c r="G200" s="14">
        <f>IF(E200="","",E200-N(F200))</f>
        <v/>
      </c>
      <c r="H200" s="15">
        <f>IF(OR(G200="",G200&lt;=0,D200=""),"",MAX(0,'Aging Summary'!$B$3-D200))</f>
        <v/>
      </c>
      <c r="I200" s="16">
        <f>IF(H200="",IF(G200&lt;&gt;"",IF(G200&lt;=0,"Paid",""),""),IF(H200=0,"Current",IF(H200&lt;=30,"1-30",IF(H200&lt;=60,"31-60",IF(H200&lt;=90,"61-90","90+")))))</f>
        <v/>
      </c>
      <c r="J200" s="6" t="n"/>
    </row>
    <row r="201">
      <c r="A201" s="6" t="n"/>
      <c r="B201" s="6" t="n"/>
      <c r="C201" s="4" t="n"/>
      <c r="D201" s="4" t="n"/>
      <c r="E201" s="13" t="n"/>
      <c r="F201" s="13" t="n"/>
      <c r="G201" s="14">
        <f>IF(E201="","",E201-N(F201))</f>
        <v/>
      </c>
      <c r="H201" s="15">
        <f>IF(OR(G201="",G201&lt;=0,D201=""),"",MAX(0,'Aging Summary'!$B$3-D201))</f>
        <v/>
      </c>
      <c r="I201" s="16">
        <f>IF(H201="",IF(G201&lt;&gt;"",IF(G201&lt;=0,"Paid",""),""),IF(H201=0,"Current",IF(H201&lt;=30,"1-30",IF(H201&lt;=60,"31-60",IF(H201&lt;=90,"61-90","90+")))))</f>
        <v/>
      </c>
      <c r="J201" s="6" t="n"/>
    </row>
    <row r="202">
      <c r="A202" s="6" t="n"/>
      <c r="B202" s="6" t="n"/>
      <c r="C202" s="4" t="n"/>
      <c r="D202" s="4" t="n"/>
      <c r="E202" s="13" t="n"/>
      <c r="F202" s="13" t="n"/>
      <c r="G202" s="14">
        <f>IF(E202="","",E202-N(F202))</f>
        <v/>
      </c>
      <c r="H202" s="15">
        <f>IF(OR(G202="",G202&lt;=0,D202=""),"",MAX(0,'Aging Summary'!$B$3-D202))</f>
        <v/>
      </c>
      <c r="I202" s="16">
        <f>IF(H202="",IF(G202&lt;&gt;"",IF(G202&lt;=0,"Paid",""),""),IF(H202=0,"Current",IF(H202&lt;=30,"1-30",IF(H202&lt;=60,"31-60",IF(H202&lt;=90,"61-90","90+")))))</f>
        <v/>
      </c>
      <c r="J202" s="6" t="n"/>
    </row>
    <row r="203">
      <c r="A203" s="6" t="n"/>
      <c r="B203" s="6" t="n"/>
      <c r="C203" s="4" t="n"/>
      <c r="D203" s="4" t="n"/>
      <c r="E203" s="13" t="n"/>
      <c r="F203" s="13" t="n"/>
      <c r="G203" s="14">
        <f>IF(E203="","",E203-N(F203))</f>
        <v/>
      </c>
      <c r="H203" s="15">
        <f>IF(OR(G203="",G203&lt;=0,D203=""),"",MAX(0,'Aging Summary'!$B$3-D203))</f>
        <v/>
      </c>
      <c r="I203" s="16">
        <f>IF(H203="",IF(G203&lt;&gt;"",IF(G203&lt;=0,"Paid",""),""),IF(H203=0,"Current",IF(H203&lt;=30,"1-30",IF(H203&lt;=60,"31-60",IF(H203&lt;=90,"61-90","90+")))))</f>
        <v/>
      </c>
      <c r="J203" s="6" t="n"/>
    </row>
    <row r="204">
      <c r="A204" s="6" t="n"/>
      <c r="B204" s="6" t="n"/>
      <c r="C204" s="4" t="n"/>
      <c r="D204" s="4" t="n"/>
      <c r="E204" s="13" t="n"/>
      <c r="F204" s="13" t="n"/>
      <c r="G204" s="14">
        <f>IF(E204="","",E204-N(F204))</f>
        <v/>
      </c>
      <c r="H204" s="15">
        <f>IF(OR(G204="",G204&lt;=0,D204=""),"",MAX(0,'Aging Summary'!$B$3-D204))</f>
        <v/>
      </c>
      <c r="I204" s="16">
        <f>IF(H204="",IF(G204&lt;&gt;"",IF(G204&lt;=0,"Paid",""),""),IF(H204=0,"Current",IF(H204&lt;=30,"1-30",IF(H204&lt;=60,"31-60",IF(H204&lt;=90,"61-90","90+")))))</f>
        <v/>
      </c>
      <c r="J204" s="6" t="n"/>
    </row>
    <row r="205">
      <c r="A205" s="6" t="n"/>
      <c r="B205" s="6" t="n"/>
      <c r="C205" s="4" t="n"/>
      <c r="D205" s="4" t="n"/>
      <c r="E205" s="13" t="n"/>
      <c r="F205" s="13" t="n"/>
      <c r="G205" s="14">
        <f>IF(E205="","",E205-N(F205))</f>
        <v/>
      </c>
      <c r="H205" s="15">
        <f>IF(OR(G205="",G205&lt;=0,D205=""),"",MAX(0,'Aging Summary'!$B$3-D205))</f>
        <v/>
      </c>
      <c r="I205" s="16">
        <f>IF(H205="",IF(G205&lt;&gt;"",IF(G205&lt;=0,"Paid",""),""),IF(H205=0,"Current",IF(H205&lt;=30,"1-30",IF(H205&lt;=60,"31-60",IF(H205&lt;=90,"61-90","90+")))))</f>
        <v/>
      </c>
      <c r="J205" s="6" t="n"/>
    </row>
    <row r="206">
      <c r="A206" s="6" t="n"/>
      <c r="B206" s="6" t="n"/>
      <c r="C206" s="4" t="n"/>
      <c r="D206" s="4" t="n"/>
      <c r="E206" s="13" t="n"/>
      <c r="F206" s="13" t="n"/>
      <c r="G206" s="14">
        <f>IF(E206="","",E206-N(F206))</f>
        <v/>
      </c>
      <c r="H206" s="15">
        <f>IF(OR(G206="",G206&lt;=0,D206=""),"",MAX(0,'Aging Summary'!$B$3-D206))</f>
        <v/>
      </c>
      <c r="I206" s="16">
        <f>IF(H206="",IF(G206&lt;&gt;"",IF(G206&lt;=0,"Paid",""),""),IF(H206=0,"Current",IF(H206&lt;=30,"1-30",IF(H206&lt;=60,"31-60",IF(H206&lt;=90,"61-90","90+")))))</f>
        <v/>
      </c>
      <c r="J206" s="6" t="n"/>
    </row>
    <row r="207">
      <c r="A207" s="6" t="n"/>
      <c r="B207" s="6" t="n"/>
      <c r="C207" s="4" t="n"/>
      <c r="D207" s="4" t="n"/>
      <c r="E207" s="13" t="n"/>
      <c r="F207" s="13" t="n"/>
      <c r="G207" s="14">
        <f>IF(E207="","",E207-N(F207))</f>
        <v/>
      </c>
      <c r="H207" s="15">
        <f>IF(OR(G207="",G207&lt;=0,D207=""),"",MAX(0,'Aging Summary'!$B$3-D207))</f>
        <v/>
      </c>
      <c r="I207" s="16">
        <f>IF(H207="",IF(G207&lt;&gt;"",IF(G207&lt;=0,"Paid",""),""),IF(H207=0,"Current",IF(H207&lt;=30,"1-30",IF(H207&lt;=60,"31-60",IF(H207&lt;=90,"61-90","90+")))))</f>
        <v/>
      </c>
      <c r="J207" s="6" t="n"/>
    </row>
    <row r="208">
      <c r="A208" s="6" t="n"/>
      <c r="B208" s="6" t="n"/>
      <c r="C208" s="4" t="n"/>
      <c r="D208" s="4" t="n"/>
      <c r="E208" s="13" t="n"/>
      <c r="F208" s="13" t="n"/>
      <c r="G208" s="14">
        <f>IF(E208="","",E208-N(F208))</f>
        <v/>
      </c>
      <c r="H208" s="15">
        <f>IF(OR(G208="",G208&lt;=0,D208=""),"",MAX(0,'Aging Summary'!$B$3-D208))</f>
        <v/>
      </c>
      <c r="I208" s="16">
        <f>IF(H208="",IF(G208&lt;&gt;"",IF(G208&lt;=0,"Paid",""),""),IF(H208=0,"Current",IF(H208&lt;=30,"1-30",IF(H208&lt;=60,"31-60",IF(H208&lt;=90,"61-90","90+")))))</f>
        <v/>
      </c>
      <c r="J208" s="6" t="n"/>
    </row>
    <row r="209">
      <c r="A209" s="6" t="n"/>
      <c r="B209" s="6" t="n"/>
      <c r="C209" s="4" t="n"/>
      <c r="D209" s="4" t="n"/>
      <c r="E209" s="13" t="n"/>
      <c r="F209" s="13" t="n"/>
      <c r="G209" s="14">
        <f>IF(E209="","",E209-N(F209))</f>
        <v/>
      </c>
      <c r="H209" s="15">
        <f>IF(OR(G209="",G209&lt;=0,D209=""),"",MAX(0,'Aging Summary'!$B$3-D209))</f>
        <v/>
      </c>
      <c r="I209" s="16">
        <f>IF(H209="",IF(G209&lt;&gt;"",IF(G209&lt;=0,"Paid",""),""),IF(H209=0,"Current",IF(H209&lt;=30,"1-30",IF(H209&lt;=60,"31-60",IF(H209&lt;=90,"61-90","90+")))))</f>
        <v/>
      </c>
      <c r="J209" s="6" t="n"/>
    </row>
    <row r="210">
      <c r="A210" s="6" t="n"/>
      <c r="B210" s="6" t="n"/>
      <c r="C210" s="4" t="n"/>
      <c r="D210" s="4" t="n"/>
      <c r="E210" s="13" t="n"/>
      <c r="F210" s="13" t="n"/>
      <c r="G210" s="14">
        <f>IF(E210="","",E210-N(F210))</f>
        <v/>
      </c>
      <c r="H210" s="15">
        <f>IF(OR(G210="",G210&lt;=0,D210=""),"",MAX(0,'Aging Summary'!$B$3-D210))</f>
        <v/>
      </c>
      <c r="I210" s="16">
        <f>IF(H210="",IF(G210&lt;&gt;"",IF(G210&lt;=0,"Paid",""),""),IF(H210=0,"Current",IF(H210&lt;=30,"1-30",IF(H210&lt;=60,"31-60",IF(H210&lt;=90,"61-90","90+")))))</f>
        <v/>
      </c>
      <c r="J210" s="6" t="n"/>
    </row>
    <row r="211">
      <c r="A211" s="6" t="n"/>
      <c r="B211" s="6" t="n"/>
      <c r="C211" s="4" t="n"/>
      <c r="D211" s="4" t="n"/>
      <c r="E211" s="13" t="n"/>
      <c r="F211" s="13" t="n"/>
      <c r="G211" s="14">
        <f>IF(E211="","",E211-N(F211))</f>
        <v/>
      </c>
      <c r="H211" s="15">
        <f>IF(OR(G211="",G211&lt;=0,D211=""),"",MAX(0,'Aging Summary'!$B$3-D211))</f>
        <v/>
      </c>
      <c r="I211" s="16">
        <f>IF(H211="",IF(G211&lt;&gt;"",IF(G211&lt;=0,"Paid",""),""),IF(H211=0,"Current",IF(H211&lt;=30,"1-30",IF(H211&lt;=60,"31-60",IF(H211&lt;=90,"61-90","90+")))))</f>
        <v/>
      </c>
      <c r="J211" s="6" t="n"/>
    </row>
    <row r="212">
      <c r="A212" s="6" t="n"/>
      <c r="B212" s="6" t="n"/>
      <c r="C212" s="4" t="n"/>
      <c r="D212" s="4" t="n"/>
      <c r="E212" s="13" t="n"/>
      <c r="F212" s="13" t="n"/>
      <c r="G212" s="14">
        <f>IF(E212="","",E212-N(F212))</f>
        <v/>
      </c>
      <c r="H212" s="15">
        <f>IF(OR(G212="",G212&lt;=0,D212=""),"",MAX(0,'Aging Summary'!$B$3-D212))</f>
        <v/>
      </c>
      <c r="I212" s="16">
        <f>IF(H212="",IF(G212&lt;&gt;"",IF(G212&lt;=0,"Paid",""),""),IF(H212=0,"Current",IF(H212&lt;=30,"1-30",IF(H212&lt;=60,"31-60",IF(H212&lt;=90,"61-90","90+")))))</f>
        <v/>
      </c>
      <c r="J212" s="6" t="n"/>
    </row>
    <row r="213">
      <c r="A213" s="6" t="n"/>
      <c r="B213" s="6" t="n"/>
      <c r="C213" s="4" t="n"/>
      <c r="D213" s="4" t="n"/>
      <c r="E213" s="13" t="n"/>
      <c r="F213" s="13" t="n"/>
      <c r="G213" s="14">
        <f>IF(E213="","",E213-N(F213))</f>
        <v/>
      </c>
      <c r="H213" s="15">
        <f>IF(OR(G213="",G213&lt;=0,D213=""),"",MAX(0,'Aging Summary'!$B$3-D213))</f>
        <v/>
      </c>
      <c r="I213" s="16">
        <f>IF(H213="",IF(G213&lt;&gt;"",IF(G213&lt;=0,"Paid",""),""),IF(H213=0,"Current",IF(H213&lt;=30,"1-30",IF(H213&lt;=60,"31-60",IF(H213&lt;=90,"61-90","90+")))))</f>
        <v/>
      </c>
      <c r="J213" s="6" t="n"/>
    </row>
    <row r="214">
      <c r="A214" s="6" t="n"/>
      <c r="B214" s="6" t="n"/>
      <c r="C214" s="4" t="n"/>
      <c r="D214" s="4" t="n"/>
      <c r="E214" s="13" t="n"/>
      <c r="F214" s="13" t="n"/>
      <c r="G214" s="14">
        <f>IF(E214="","",E214-N(F214))</f>
        <v/>
      </c>
      <c r="H214" s="15">
        <f>IF(OR(G214="",G214&lt;=0,D214=""),"",MAX(0,'Aging Summary'!$B$3-D214))</f>
        <v/>
      </c>
      <c r="I214" s="16">
        <f>IF(H214="",IF(G214&lt;&gt;"",IF(G214&lt;=0,"Paid",""),""),IF(H214=0,"Current",IF(H214&lt;=30,"1-30",IF(H214&lt;=60,"31-60",IF(H214&lt;=90,"61-90","90+")))))</f>
        <v/>
      </c>
      <c r="J214" s="6" t="n"/>
    </row>
    <row r="215">
      <c r="A215" s="6" t="n"/>
      <c r="B215" s="6" t="n"/>
      <c r="C215" s="4" t="n"/>
      <c r="D215" s="4" t="n"/>
      <c r="E215" s="13" t="n"/>
      <c r="F215" s="13" t="n"/>
      <c r="G215" s="14">
        <f>IF(E215="","",E215-N(F215))</f>
        <v/>
      </c>
      <c r="H215" s="15">
        <f>IF(OR(G215="",G215&lt;=0,D215=""),"",MAX(0,'Aging Summary'!$B$3-D215))</f>
        <v/>
      </c>
      <c r="I215" s="16">
        <f>IF(H215="",IF(G215&lt;&gt;"",IF(G215&lt;=0,"Paid",""),""),IF(H215=0,"Current",IF(H215&lt;=30,"1-30",IF(H215&lt;=60,"31-60",IF(H215&lt;=90,"61-90","90+")))))</f>
        <v/>
      </c>
      <c r="J215" s="6" t="n"/>
    </row>
    <row r="216">
      <c r="A216" s="6" t="n"/>
      <c r="B216" s="6" t="n"/>
      <c r="C216" s="4" t="n"/>
      <c r="D216" s="4" t="n"/>
      <c r="E216" s="13" t="n"/>
      <c r="F216" s="13" t="n"/>
      <c r="G216" s="14">
        <f>IF(E216="","",E216-N(F216))</f>
        <v/>
      </c>
      <c r="H216" s="15">
        <f>IF(OR(G216="",G216&lt;=0,D216=""),"",MAX(0,'Aging Summary'!$B$3-D216))</f>
        <v/>
      </c>
      <c r="I216" s="16">
        <f>IF(H216="",IF(G216&lt;&gt;"",IF(G216&lt;=0,"Paid",""),""),IF(H216=0,"Current",IF(H216&lt;=30,"1-30",IF(H216&lt;=60,"31-60",IF(H216&lt;=90,"61-90","90+")))))</f>
        <v/>
      </c>
      <c r="J216" s="6" t="n"/>
    </row>
    <row r="217">
      <c r="A217" s="6" t="n"/>
      <c r="B217" s="6" t="n"/>
      <c r="C217" s="4" t="n"/>
      <c r="D217" s="4" t="n"/>
      <c r="E217" s="13" t="n"/>
      <c r="F217" s="13" t="n"/>
      <c r="G217" s="14">
        <f>IF(E217="","",E217-N(F217))</f>
        <v/>
      </c>
      <c r="H217" s="15">
        <f>IF(OR(G217="",G217&lt;=0,D217=""),"",MAX(0,'Aging Summary'!$B$3-D217))</f>
        <v/>
      </c>
      <c r="I217" s="16">
        <f>IF(H217="",IF(G217&lt;&gt;"",IF(G217&lt;=0,"Paid",""),""),IF(H217=0,"Current",IF(H217&lt;=30,"1-30",IF(H217&lt;=60,"31-60",IF(H217&lt;=90,"61-90","90+")))))</f>
        <v/>
      </c>
      <c r="J217" s="6" t="n"/>
    </row>
    <row r="218">
      <c r="A218" s="6" t="n"/>
      <c r="B218" s="6" t="n"/>
      <c r="C218" s="4" t="n"/>
      <c r="D218" s="4" t="n"/>
      <c r="E218" s="13" t="n"/>
      <c r="F218" s="13" t="n"/>
      <c r="G218" s="14">
        <f>IF(E218="","",E218-N(F218))</f>
        <v/>
      </c>
      <c r="H218" s="15">
        <f>IF(OR(G218="",G218&lt;=0,D218=""),"",MAX(0,'Aging Summary'!$B$3-D218))</f>
        <v/>
      </c>
      <c r="I218" s="16">
        <f>IF(H218="",IF(G218&lt;&gt;"",IF(G218&lt;=0,"Paid",""),""),IF(H218=0,"Current",IF(H218&lt;=30,"1-30",IF(H218&lt;=60,"31-60",IF(H218&lt;=90,"61-90","90+")))))</f>
        <v/>
      </c>
      <c r="J218" s="6" t="n"/>
    </row>
    <row r="219">
      <c r="A219" s="6" t="n"/>
      <c r="B219" s="6" t="n"/>
      <c r="C219" s="4" t="n"/>
      <c r="D219" s="4" t="n"/>
      <c r="E219" s="13" t="n"/>
      <c r="F219" s="13" t="n"/>
      <c r="G219" s="14">
        <f>IF(E219="","",E219-N(F219))</f>
        <v/>
      </c>
      <c r="H219" s="15">
        <f>IF(OR(G219="",G219&lt;=0,D219=""),"",MAX(0,'Aging Summary'!$B$3-D219))</f>
        <v/>
      </c>
      <c r="I219" s="16">
        <f>IF(H219="",IF(G219&lt;&gt;"",IF(G219&lt;=0,"Paid",""),""),IF(H219=0,"Current",IF(H219&lt;=30,"1-30",IF(H219&lt;=60,"31-60",IF(H219&lt;=90,"61-90","90+")))))</f>
        <v/>
      </c>
      <c r="J219" s="6" t="n"/>
    </row>
    <row r="220">
      <c r="A220" s="6" t="n"/>
      <c r="B220" s="6" t="n"/>
      <c r="C220" s="4" t="n"/>
      <c r="D220" s="4" t="n"/>
      <c r="E220" s="13" t="n"/>
      <c r="F220" s="13" t="n"/>
      <c r="G220" s="14">
        <f>IF(E220="","",E220-N(F220))</f>
        <v/>
      </c>
      <c r="H220" s="15">
        <f>IF(OR(G220="",G220&lt;=0,D220=""),"",MAX(0,'Aging Summary'!$B$3-D220))</f>
        <v/>
      </c>
      <c r="I220" s="16">
        <f>IF(H220="",IF(G220&lt;&gt;"",IF(G220&lt;=0,"Paid",""),""),IF(H220=0,"Current",IF(H220&lt;=30,"1-30",IF(H220&lt;=60,"31-60",IF(H220&lt;=90,"61-90","90+")))))</f>
        <v/>
      </c>
      <c r="J220" s="6" t="n"/>
    </row>
    <row r="221">
      <c r="A221" s="6" t="n"/>
      <c r="B221" s="6" t="n"/>
      <c r="C221" s="4" t="n"/>
      <c r="D221" s="4" t="n"/>
      <c r="E221" s="13" t="n"/>
      <c r="F221" s="13" t="n"/>
      <c r="G221" s="14">
        <f>IF(E221="","",E221-N(F221))</f>
        <v/>
      </c>
      <c r="H221" s="15">
        <f>IF(OR(G221="",G221&lt;=0,D221=""),"",MAX(0,'Aging Summary'!$B$3-D221))</f>
        <v/>
      </c>
      <c r="I221" s="16">
        <f>IF(H221="",IF(G221&lt;&gt;"",IF(G221&lt;=0,"Paid",""),""),IF(H221=0,"Current",IF(H221&lt;=30,"1-30",IF(H221&lt;=60,"31-60",IF(H221&lt;=90,"61-90","90+")))))</f>
        <v/>
      </c>
      <c r="J221" s="6" t="n"/>
    </row>
    <row r="222">
      <c r="A222" s="6" t="n"/>
      <c r="B222" s="6" t="n"/>
      <c r="C222" s="4" t="n"/>
      <c r="D222" s="4" t="n"/>
      <c r="E222" s="13" t="n"/>
      <c r="F222" s="13" t="n"/>
      <c r="G222" s="14">
        <f>IF(E222="","",E222-N(F222))</f>
        <v/>
      </c>
      <c r="H222" s="15">
        <f>IF(OR(G222="",G222&lt;=0,D222=""),"",MAX(0,'Aging Summary'!$B$3-D222))</f>
        <v/>
      </c>
      <c r="I222" s="16">
        <f>IF(H222="",IF(G222&lt;&gt;"",IF(G222&lt;=0,"Paid",""),""),IF(H222=0,"Current",IF(H222&lt;=30,"1-30",IF(H222&lt;=60,"31-60",IF(H222&lt;=90,"61-90","90+")))))</f>
        <v/>
      </c>
      <c r="J222" s="6" t="n"/>
    </row>
    <row r="223">
      <c r="A223" s="6" t="n"/>
      <c r="B223" s="6" t="n"/>
      <c r="C223" s="4" t="n"/>
      <c r="D223" s="4" t="n"/>
      <c r="E223" s="13" t="n"/>
      <c r="F223" s="13" t="n"/>
      <c r="G223" s="14">
        <f>IF(E223="","",E223-N(F223))</f>
        <v/>
      </c>
      <c r="H223" s="15">
        <f>IF(OR(G223="",G223&lt;=0,D223=""),"",MAX(0,'Aging Summary'!$B$3-D223))</f>
        <v/>
      </c>
      <c r="I223" s="16">
        <f>IF(H223="",IF(G223&lt;&gt;"",IF(G223&lt;=0,"Paid",""),""),IF(H223=0,"Current",IF(H223&lt;=30,"1-30",IF(H223&lt;=60,"31-60",IF(H223&lt;=90,"61-90","90+")))))</f>
        <v/>
      </c>
      <c r="J223" s="6" t="n"/>
    </row>
    <row r="224">
      <c r="A224" s="6" t="n"/>
      <c r="B224" s="6" t="n"/>
      <c r="C224" s="4" t="n"/>
      <c r="D224" s="4" t="n"/>
      <c r="E224" s="13" t="n"/>
      <c r="F224" s="13" t="n"/>
      <c r="G224" s="14">
        <f>IF(E224="","",E224-N(F224))</f>
        <v/>
      </c>
      <c r="H224" s="15">
        <f>IF(OR(G224="",G224&lt;=0,D224=""),"",MAX(0,'Aging Summary'!$B$3-D224))</f>
        <v/>
      </c>
      <c r="I224" s="16">
        <f>IF(H224="",IF(G224&lt;&gt;"",IF(G224&lt;=0,"Paid",""),""),IF(H224=0,"Current",IF(H224&lt;=30,"1-30",IF(H224&lt;=60,"31-60",IF(H224&lt;=90,"61-90","90+")))))</f>
        <v/>
      </c>
      <c r="J224" s="6" t="n"/>
    </row>
    <row r="225">
      <c r="A225" s="6" t="n"/>
      <c r="B225" s="6" t="n"/>
      <c r="C225" s="4" t="n"/>
      <c r="D225" s="4" t="n"/>
      <c r="E225" s="13" t="n"/>
      <c r="F225" s="13" t="n"/>
      <c r="G225" s="14">
        <f>IF(E225="","",E225-N(F225))</f>
        <v/>
      </c>
      <c r="H225" s="15">
        <f>IF(OR(G225="",G225&lt;=0,D225=""),"",MAX(0,'Aging Summary'!$B$3-D225))</f>
        <v/>
      </c>
      <c r="I225" s="16">
        <f>IF(H225="",IF(G225&lt;&gt;"",IF(G225&lt;=0,"Paid",""),""),IF(H225=0,"Current",IF(H225&lt;=30,"1-30",IF(H225&lt;=60,"31-60",IF(H225&lt;=90,"61-90","90+")))))</f>
        <v/>
      </c>
      <c r="J225" s="6" t="n"/>
    </row>
    <row r="226">
      <c r="A226" s="6" t="n"/>
      <c r="B226" s="6" t="n"/>
      <c r="C226" s="4" t="n"/>
      <c r="D226" s="4" t="n"/>
      <c r="E226" s="13" t="n"/>
      <c r="F226" s="13" t="n"/>
      <c r="G226" s="14">
        <f>IF(E226="","",E226-N(F226))</f>
        <v/>
      </c>
      <c r="H226" s="15">
        <f>IF(OR(G226="",G226&lt;=0,D226=""),"",MAX(0,'Aging Summary'!$B$3-D226))</f>
        <v/>
      </c>
      <c r="I226" s="16">
        <f>IF(H226="",IF(G226&lt;&gt;"",IF(G226&lt;=0,"Paid",""),""),IF(H226=0,"Current",IF(H226&lt;=30,"1-30",IF(H226&lt;=60,"31-60",IF(H226&lt;=90,"61-90","90+")))))</f>
        <v/>
      </c>
      <c r="J226" s="6" t="n"/>
    </row>
    <row r="227">
      <c r="A227" s="6" t="n"/>
      <c r="B227" s="6" t="n"/>
      <c r="C227" s="4" t="n"/>
      <c r="D227" s="4" t="n"/>
      <c r="E227" s="13" t="n"/>
      <c r="F227" s="13" t="n"/>
      <c r="G227" s="14">
        <f>IF(E227="","",E227-N(F227))</f>
        <v/>
      </c>
      <c r="H227" s="15">
        <f>IF(OR(G227="",G227&lt;=0,D227=""),"",MAX(0,'Aging Summary'!$B$3-D227))</f>
        <v/>
      </c>
      <c r="I227" s="16">
        <f>IF(H227="",IF(G227&lt;&gt;"",IF(G227&lt;=0,"Paid",""),""),IF(H227=0,"Current",IF(H227&lt;=30,"1-30",IF(H227&lt;=60,"31-60",IF(H227&lt;=90,"61-90","90+")))))</f>
        <v/>
      </c>
      <c r="J227" s="6" t="n"/>
    </row>
    <row r="228">
      <c r="A228" s="6" t="n"/>
      <c r="B228" s="6" t="n"/>
      <c r="C228" s="4" t="n"/>
      <c r="D228" s="4" t="n"/>
      <c r="E228" s="13" t="n"/>
      <c r="F228" s="13" t="n"/>
      <c r="G228" s="14">
        <f>IF(E228="","",E228-N(F228))</f>
        <v/>
      </c>
      <c r="H228" s="15">
        <f>IF(OR(G228="",G228&lt;=0,D228=""),"",MAX(0,'Aging Summary'!$B$3-D228))</f>
        <v/>
      </c>
      <c r="I228" s="16">
        <f>IF(H228="",IF(G228&lt;&gt;"",IF(G228&lt;=0,"Paid",""),""),IF(H228=0,"Current",IF(H228&lt;=30,"1-30",IF(H228&lt;=60,"31-60",IF(H228&lt;=90,"61-90","90+")))))</f>
        <v/>
      </c>
      <c r="J228" s="6" t="n"/>
    </row>
    <row r="229">
      <c r="A229" s="6" t="n"/>
      <c r="B229" s="6" t="n"/>
      <c r="C229" s="4" t="n"/>
      <c r="D229" s="4" t="n"/>
      <c r="E229" s="13" t="n"/>
      <c r="F229" s="13" t="n"/>
      <c r="G229" s="14">
        <f>IF(E229="","",E229-N(F229))</f>
        <v/>
      </c>
      <c r="H229" s="15">
        <f>IF(OR(G229="",G229&lt;=0,D229=""),"",MAX(0,'Aging Summary'!$B$3-D229))</f>
        <v/>
      </c>
      <c r="I229" s="16">
        <f>IF(H229="",IF(G229&lt;&gt;"",IF(G229&lt;=0,"Paid",""),""),IF(H229=0,"Current",IF(H229&lt;=30,"1-30",IF(H229&lt;=60,"31-60",IF(H229&lt;=90,"61-90","90+")))))</f>
        <v/>
      </c>
      <c r="J229" s="6" t="n"/>
    </row>
    <row r="230">
      <c r="A230" s="6" t="n"/>
      <c r="B230" s="6" t="n"/>
      <c r="C230" s="4" t="n"/>
      <c r="D230" s="4" t="n"/>
      <c r="E230" s="13" t="n"/>
      <c r="F230" s="13" t="n"/>
      <c r="G230" s="14">
        <f>IF(E230="","",E230-N(F230))</f>
        <v/>
      </c>
      <c r="H230" s="15">
        <f>IF(OR(G230="",G230&lt;=0,D230=""),"",MAX(0,'Aging Summary'!$B$3-D230))</f>
        <v/>
      </c>
      <c r="I230" s="16">
        <f>IF(H230="",IF(G230&lt;&gt;"",IF(G230&lt;=0,"Paid",""),""),IF(H230=0,"Current",IF(H230&lt;=30,"1-30",IF(H230&lt;=60,"31-60",IF(H230&lt;=90,"61-90","90+")))))</f>
        <v/>
      </c>
      <c r="J230" s="6" t="n"/>
    </row>
    <row r="231">
      <c r="A231" s="6" t="n"/>
      <c r="B231" s="6" t="n"/>
      <c r="C231" s="4" t="n"/>
      <c r="D231" s="4" t="n"/>
      <c r="E231" s="13" t="n"/>
      <c r="F231" s="13" t="n"/>
      <c r="G231" s="14">
        <f>IF(E231="","",E231-N(F231))</f>
        <v/>
      </c>
      <c r="H231" s="15">
        <f>IF(OR(G231="",G231&lt;=0,D231=""),"",MAX(0,'Aging Summary'!$B$3-D231))</f>
        <v/>
      </c>
      <c r="I231" s="16">
        <f>IF(H231="",IF(G231&lt;&gt;"",IF(G231&lt;=0,"Paid",""),""),IF(H231=0,"Current",IF(H231&lt;=30,"1-30",IF(H231&lt;=60,"31-60",IF(H231&lt;=90,"61-90","90+")))))</f>
        <v/>
      </c>
      <c r="J231" s="6" t="n"/>
    </row>
    <row r="232">
      <c r="A232" s="6" t="n"/>
      <c r="B232" s="6" t="n"/>
      <c r="C232" s="4" t="n"/>
      <c r="D232" s="4" t="n"/>
      <c r="E232" s="13" t="n"/>
      <c r="F232" s="13" t="n"/>
      <c r="G232" s="14">
        <f>IF(E232="","",E232-N(F232))</f>
        <v/>
      </c>
      <c r="H232" s="15">
        <f>IF(OR(G232="",G232&lt;=0,D232=""),"",MAX(0,'Aging Summary'!$B$3-D232))</f>
        <v/>
      </c>
      <c r="I232" s="16">
        <f>IF(H232="",IF(G232&lt;&gt;"",IF(G232&lt;=0,"Paid",""),""),IF(H232=0,"Current",IF(H232&lt;=30,"1-30",IF(H232&lt;=60,"31-60",IF(H232&lt;=90,"61-90","90+")))))</f>
        <v/>
      </c>
      <c r="J232" s="6" t="n"/>
    </row>
    <row r="233">
      <c r="A233" s="6" t="n"/>
      <c r="B233" s="6" t="n"/>
      <c r="C233" s="4" t="n"/>
      <c r="D233" s="4" t="n"/>
      <c r="E233" s="13" t="n"/>
      <c r="F233" s="13" t="n"/>
      <c r="G233" s="14">
        <f>IF(E233="","",E233-N(F233))</f>
        <v/>
      </c>
      <c r="H233" s="15">
        <f>IF(OR(G233="",G233&lt;=0,D233=""),"",MAX(0,'Aging Summary'!$B$3-D233))</f>
        <v/>
      </c>
      <c r="I233" s="16">
        <f>IF(H233="",IF(G233&lt;&gt;"",IF(G233&lt;=0,"Paid",""),""),IF(H233=0,"Current",IF(H233&lt;=30,"1-30",IF(H233&lt;=60,"31-60",IF(H233&lt;=90,"61-90","90+")))))</f>
        <v/>
      </c>
      <c r="J233" s="6" t="n"/>
    </row>
    <row r="234">
      <c r="A234" s="6" t="n"/>
      <c r="B234" s="6" t="n"/>
      <c r="C234" s="4" t="n"/>
      <c r="D234" s="4" t="n"/>
      <c r="E234" s="13" t="n"/>
      <c r="F234" s="13" t="n"/>
      <c r="G234" s="14">
        <f>IF(E234="","",E234-N(F234))</f>
        <v/>
      </c>
      <c r="H234" s="15">
        <f>IF(OR(G234="",G234&lt;=0,D234=""),"",MAX(0,'Aging Summary'!$B$3-D234))</f>
        <v/>
      </c>
      <c r="I234" s="16">
        <f>IF(H234="",IF(G234&lt;&gt;"",IF(G234&lt;=0,"Paid",""),""),IF(H234=0,"Current",IF(H234&lt;=30,"1-30",IF(H234&lt;=60,"31-60",IF(H234&lt;=90,"61-90","90+")))))</f>
        <v/>
      </c>
      <c r="J234" s="6" t="n"/>
    </row>
    <row r="235">
      <c r="A235" s="6" t="n"/>
      <c r="B235" s="6" t="n"/>
      <c r="C235" s="4" t="n"/>
      <c r="D235" s="4" t="n"/>
      <c r="E235" s="13" t="n"/>
      <c r="F235" s="13" t="n"/>
      <c r="G235" s="14">
        <f>IF(E235="","",E235-N(F235))</f>
        <v/>
      </c>
      <c r="H235" s="15">
        <f>IF(OR(G235="",G235&lt;=0,D235=""),"",MAX(0,'Aging Summary'!$B$3-D235))</f>
        <v/>
      </c>
      <c r="I235" s="16">
        <f>IF(H235="",IF(G235&lt;&gt;"",IF(G235&lt;=0,"Paid",""),""),IF(H235=0,"Current",IF(H235&lt;=30,"1-30",IF(H235&lt;=60,"31-60",IF(H235&lt;=90,"61-90","90+")))))</f>
        <v/>
      </c>
      <c r="J235" s="6" t="n"/>
    </row>
    <row r="236">
      <c r="A236" s="6" t="n"/>
      <c r="B236" s="6" t="n"/>
      <c r="C236" s="4" t="n"/>
      <c r="D236" s="4" t="n"/>
      <c r="E236" s="13" t="n"/>
      <c r="F236" s="13" t="n"/>
      <c r="G236" s="14">
        <f>IF(E236="","",E236-N(F236))</f>
        <v/>
      </c>
      <c r="H236" s="15">
        <f>IF(OR(G236="",G236&lt;=0,D236=""),"",MAX(0,'Aging Summary'!$B$3-D236))</f>
        <v/>
      </c>
      <c r="I236" s="16">
        <f>IF(H236="",IF(G236&lt;&gt;"",IF(G236&lt;=0,"Paid",""),""),IF(H236=0,"Current",IF(H236&lt;=30,"1-30",IF(H236&lt;=60,"31-60",IF(H236&lt;=90,"61-90","90+")))))</f>
        <v/>
      </c>
      <c r="J236" s="6" t="n"/>
    </row>
    <row r="237">
      <c r="A237" s="6" t="n"/>
      <c r="B237" s="6" t="n"/>
      <c r="C237" s="4" t="n"/>
      <c r="D237" s="4" t="n"/>
      <c r="E237" s="13" t="n"/>
      <c r="F237" s="13" t="n"/>
      <c r="G237" s="14">
        <f>IF(E237="","",E237-N(F237))</f>
        <v/>
      </c>
      <c r="H237" s="15">
        <f>IF(OR(G237="",G237&lt;=0,D237=""),"",MAX(0,'Aging Summary'!$B$3-D237))</f>
        <v/>
      </c>
      <c r="I237" s="16">
        <f>IF(H237="",IF(G237&lt;&gt;"",IF(G237&lt;=0,"Paid",""),""),IF(H237=0,"Current",IF(H237&lt;=30,"1-30",IF(H237&lt;=60,"31-60",IF(H237&lt;=90,"61-90","90+")))))</f>
        <v/>
      </c>
      <c r="J237" s="6" t="n"/>
    </row>
    <row r="238">
      <c r="A238" s="6" t="n"/>
      <c r="B238" s="6" t="n"/>
      <c r="C238" s="4" t="n"/>
      <c r="D238" s="4" t="n"/>
      <c r="E238" s="13" t="n"/>
      <c r="F238" s="13" t="n"/>
      <c r="G238" s="14">
        <f>IF(E238="","",E238-N(F238))</f>
        <v/>
      </c>
      <c r="H238" s="15">
        <f>IF(OR(G238="",G238&lt;=0,D238=""),"",MAX(0,'Aging Summary'!$B$3-D238))</f>
        <v/>
      </c>
      <c r="I238" s="16">
        <f>IF(H238="",IF(G238&lt;&gt;"",IF(G238&lt;=0,"Paid",""),""),IF(H238=0,"Current",IF(H238&lt;=30,"1-30",IF(H238&lt;=60,"31-60",IF(H238&lt;=90,"61-90","90+")))))</f>
        <v/>
      </c>
      <c r="J238" s="6" t="n"/>
    </row>
    <row r="239">
      <c r="A239" s="6" t="n"/>
      <c r="B239" s="6" t="n"/>
      <c r="C239" s="4" t="n"/>
      <c r="D239" s="4" t="n"/>
      <c r="E239" s="13" t="n"/>
      <c r="F239" s="13" t="n"/>
      <c r="G239" s="14">
        <f>IF(E239="","",E239-N(F239))</f>
        <v/>
      </c>
      <c r="H239" s="15">
        <f>IF(OR(G239="",G239&lt;=0,D239=""),"",MAX(0,'Aging Summary'!$B$3-D239))</f>
        <v/>
      </c>
      <c r="I239" s="16">
        <f>IF(H239="",IF(G239&lt;&gt;"",IF(G239&lt;=0,"Paid",""),""),IF(H239=0,"Current",IF(H239&lt;=30,"1-30",IF(H239&lt;=60,"31-60",IF(H239&lt;=90,"61-90","90+")))))</f>
        <v/>
      </c>
      <c r="J239" s="6" t="n"/>
    </row>
    <row r="240">
      <c r="A240" s="6" t="n"/>
      <c r="B240" s="6" t="n"/>
      <c r="C240" s="4" t="n"/>
      <c r="D240" s="4" t="n"/>
      <c r="E240" s="13" t="n"/>
      <c r="F240" s="13" t="n"/>
      <c r="G240" s="14">
        <f>IF(E240="","",E240-N(F240))</f>
        <v/>
      </c>
      <c r="H240" s="15">
        <f>IF(OR(G240="",G240&lt;=0,D240=""),"",MAX(0,'Aging Summary'!$B$3-D240))</f>
        <v/>
      </c>
      <c r="I240" s="16">
        <f>IF(H240="",IF(G240&lt;&gt;"",IF(G240&lt;=0,"Paid",""),""),IF(H240=0,"Current",IF(H240&lt;=30,"1-30",IF(H240&lt;=60,"31-60",IF(H240&lt;=90,"61-90","90+")))))</f>
        <v/>
      </c>
      <c r="J240" s="6" t="n"/>
    </row>
    <row r="241">
      <c r="A241" s="6" t="n"/>
      <c r="B241" s="6" t="n"/>
      <c r="C241" s="4" t="n"/>
      <c r="D241" s="4" t="n"/>
      <c r="E241" s="13" t="n"/>
      <c r="F241" s="13" t="n"/>
      <c r="G241" s="14">
        <f>IF(E241="","",E241-N(F241))</f>
        <v/>
      </c>
      <c r="H241" s="15">
        <f>IF(OR(G241="",G241&lt;=0,D241=""),"",MAX(0,'Aging Summary'!$B$3-D241))</f>
        <v/>
      </c>
      <c r="I241" s="16">
        <f>IF(H241="",IF(G241&lt;&gt;"",IF(G241&lt;=0,"Paid",""),""),IF(H241=0,"Current",IF(H241&lt;=30,"1-30",IF(H241&lt;=60,"31-60",IF(H241&lt;=90,"61-90","90+")))))</f>
        <v/>
      </c>
      <c r="J241" s="6" t="n"/>
    </row>
    <row r="242">
      <c r="A242" s="6" t="n"/>
      <c r="B242" s="6" t="n"/>
      <c r="C242" s="4" t="n"/>
      <c r="D242" s="4" t="n"/>
      <c r="E242" s="13" t="n"/>
      <c r="F242" s="13" t="n"/>
      <c r="G242" s="14">
        <f>IF(E242="","",E242-N(F242))</f>
        <v/>
      </c>
      <c r="H242" s="15">
        <f>IF(OR(G242="",G242&lt;=0,D242=""),"",MAX(0,'Aging Summary'!$B$3-D242))</f>
        <v/>
      </c>
      <c r="I242" s="16">
        <f>IF(H242="",IF(G242&lt;&gt;"",IF(G242&lt;=0,"Paid",""),""),IF(H242=0,"Current",IF(H242&lt;=30,"1-30",IF(H242&lt;=60,"31-60",IF(H242&lt;=90,"61-90","90+")))))</f>
        <v/>
      </c>
      <c r="J242" s="6" t="n"/>
    </row>
    <row r="243">
      <c r="A243" s="6" t="n"/>
      <c r="B243" s="6" t="n"/>
      <c r="C243" s="4" t="n"/>
      <c r="D243" s="4" t="n"/>
      <c r="E243" s="13" t="n"/>
      <c r="F243" s="13" t="n"/>
      <c r="G243" s="14">
        <f>IF(E243="","",E243-N(F243))</f>
        <v/>
      </c>
      <c r="H243" s="15">
        <f>IF(OR(G243="",G243&lt;=0,D243=""),"",MAX(0,'Aging Summary'!$B$3-D243))</f>
        <v/>
      </c>
      <c r="I243" s="16">
        <f>IF(H243="",IF(G243&lt;&gt;"",IF(G243&lt;=0,"Paid",""),""),IF(H243=0,"Current",IF(H243&lt;=30,"1-30",IF(H243&lt;=60,"31-60",IF(H243&lt;=90,"61-90","90+")))))</f>
        <v/>
      </c>
      <c r="J243" s="6" t="n"/>
    </row>
    <row r="244">
      <c r="A244" s="6" t="n"/>
      <c r="B244" s="6" t="n"/>
      <c r="C244" s="4" t="n"/>
      <c r="D244" s="4" t="n"/>
      <c r="E244" s="13" t="n"/>
      <c r="F244" s="13" t="n"/>
      <c r="G244" s="14">
        <f>IF(E244="","",E244-N(F244))</f>
        <v/>
      </c>
      <c r="H244" s="15">
        <f>IF(OR(G244="",G244&lt;=0,D244=""),"",MAX(0,'Aging Summary'!$B$3-D244))</f>
        <v/>
      </c>
      <c r="I244" s="16">
        <f>IF(H244="",IF(G244&lt;&gt;"",IF(G244&lt;=0,"Paid",""),""),IF(H244=0,"Current",IF(H244&lt;=30,"1-30",IF(H244&lt;=60,"31-60",IF(H244&lt;=90,"61-90","90+")))))</f>
        <v/>
      </c>
      <c r="J244" s="6" t="n"/>
    </row>
    <row r="245">
      <c r="A245" s="6" t="n"/>
      <c r="B245" s="6" t="n"/>
      <c r="C245" s="4" t="n"/>
      <c r="D245" s="4" t="n"/>
      <c r="E245" s="13" t="n"/>
      <c r="F245" s="13" t="n"/>
      <c r="G245" s="14">
        <f>IF(E245="","",E245-N(F245))</f>
        <v/>
      </c>
      <c r="H245" s="15">
        <f>IF(OR(G245="",G245&lt;=0,D245=""),"",MAX(0,'Aging Summary'!$B$3-D245))</f>
        <v/>
      </c>
      <c r="I245" s="16">
        <f>IF(H245="",IF(G245&lt;&gt;"",IF(G245&lt;=0,"Paid",""),""),IF(H245=0,"Current",IF(H245&lt;=30,"1-30",IF(H245&lt;=60,"31-60",IF(H245&lt;=90,"61-90","90+")))))</f>
        <v/>
      </c>
      <c r="J245" s="6" t="n"/>
    </row>
    <row r="246">
      <c r="A246" s="6" t="n"/>
      <c r="B246" s="6" t="n"/>
      <c r="C246" s="4" t="n"/>
      <c r="D246" s="4" t="n"/>
      <c r="E246" s="13" t="n"/>
      <c r="F246" s="13" t="n"/>
      <c r="G246" s="14">
        <f>IF(E246="","",E246-N(F246))</f>
        <v/>
      </c>
      <c r="H246" s="15">
        <f>IF(OR(G246="",G246&lt;=0,D246=""),"",MAX(0,'Aging Summary'!$B$3-D246))</f>
        <v/>
      </c>
      <c r="I246" s="16">
        <f>IF(H246="",IF(G246&lt;&gt;"",IF(G246&lt;=0,"Paid",""),""),IF(H246=0,"Current",IF(H246&lt;=30,"1-30",IF(H246&lt;=60,"31-60",IF(H246&lt;=90,"61-90","90+")))))</f>
        <v/>
      </c>
      <c r="J246" s="6" t="n"/>
    </row>
    <row r="247">
      <c r="A247" s="6" t="n"/>
      <c r="B247" s="6" t="n"/>
      <c r="C247" s="4" t="n"/>
      <c r="D247" s="4" t="n"/>
      <c r="E247" s="13" t="n"/>
      <c r="F247" s="13" t="n"/>
      <c r="G247" s="14">
        <f>IF(E247="","",E247-N(F247))</f>
        <v/>
      </c>
      <c r="H247" s="15">
        <f>IF(OR(G247="",G247&lt;=0,D247=""),"",MAX(0,'Aging Summary'!$B$3-D247))</f>
        <v/>
      </c>
      <c r="I247" s="16">
        <f>IF(H247="",IF(G247&lt;&gt;"",IF(G247&lt;=0,"Paid",""),""),IF(H247=0,"Current",IF(H247&lt;=30,"1-30",IF(H247&lt;=60,"31-60",IF(H247&lt;=90,"61-90","90+")))))</f>
        <v/>
      </c>
      <c r="J247" s="6" t="n"/>
    </row>
    <row r="248">
      <c r="A248" s="6" t="n"/>
      <c r="B248" s="6" t="n"/>
      <c r="C248" s="4" t="n"/>
      <c r="D248" s="4" t="n"/>
      <c r="E248" s="13" t="n"/>
      <c r="F248" s="13" t="n"/>
      <c r="G248" s="14">
        <f>IF(E248="","",E248-N(F248))</f>
        <v/>
      </c>
      <c r="H248" s="15">
        <f>IF(OR(G248="",G248&lt;=0,D248=""),"",MAX(0,'Aging Summary'!$B$3-D248))</f>
        <v/>
      </c>
      <c r="I248" s="16">
        <f>IF(H248="",IF(G248&lt;&gt;"",IF(G248&lt;=0,"Paid",""),""),IF(H248=0,"Current",IF(H248&lt;=30,"1-30",IF(H248&lt;=60,"31-60",IF(H248&lt;=90,"61-90","90+")))))</f>
        <v/>
      </c>
      <c r="J248" s="6" t="n"/>
    </row>
    <row r="249">
      <c r="A249" s="6" t="n"/>
      <c r="B249" s="6" t="n"/>
      <c r="C249" s="4" t="n"/>
      <c r="D249" s="4" t="n"/>
      <c r="E249" s="13" t="n"/>
      <c r="F249" s="13" t="n"/>
      <c r="G249" s="14">
        <f>IF(E249="","",E249-N(F249))</f>
        <v/>
      </c>
      <c r="H249" s="15">
        <f>IF(OR(G249="",G249&lt;=0,D249=""),"",MAX(0,'Aging Summary'!$B$3-D249))</f>
        <v/>
      </c>
      <c r="I249" s="16">
        <f>IF(H249="",IF(G249&lt;&gt;"",IF(G249&lt;=0,"Paid",""),""),IF(H249=0,"Current",IF(H249&lt;=30,"1-30",IF(H249&lt;=60,"31-60",IF(H249&lt;=90,"61-90","90+")))))</f>
        <v/>
      </c>
      <c r="J249" s="6" t="n"/>
    </row>
    <row r="250">
      <c r="A250" s="6" t="n"/>
      <c r="B250" s="6" t="n"/>
      <c r="C250" s="4" t="n"/>
      <c r="D250" s="4" t="n"/>
      <c r="E250" s="13" t="n"/>
      <c r="F250" s="13" t="n"/>
      <c r="G250" s="14">
        <f>IF(E250="","",E250-N(F250))</f>
        <v/>
      </c>
      <c r="H250" s="15">
        <f>IF(OR(G250="",G250&lt;=0,D250=""),"",MAX(0,'Aging Summary'!$B$3-D250))</f>
        <v/>
      </c>
      <c r="I250" s="16">
        <f>IF(H250="",IF(G250&lt;&gt;"",IF(G250&lt;=0,"Paid",""),""),IF(H250=0,"Current",IF(H250&lt;=30,"1-30",IF(H250&lt;=60,"31-60",IF(H250&lt;=90,"61-90","90+")))))</f>
        <v/>
      </c>
      <c r="J250" s="6" t="n"/>
    </row>
    <row r="251">
      <c r="A251" s="6" t="n"/>
      <c r="B251" s="6" t="n"/>
      <c r="C251" s="4" t="n"/>
      <c r="D251" s="4" t="n"/>
      <c r="E251" s="13" t="n"/>
      <c r="F251" s="13" t="n"/>
      <c r="G251" s="14">
        <f>IF(E251="","",E251-N(F251))</f>
        <v/>
      </c>
      <c r="H251" s="15">
        <f>IF(OR(G251="",G251&lt;=0,D251=""),"",MAX(0,'Aging Summary'!$B$3-D251))</f>
        <v/>
      </c>
      <c r="I251" s="16">
        <f>IF(H251="",IF(G251&lt;&gt;"",IF(G251&lt;=0,"Paid",""),""),IF(H251=0,"Current",IF(H251&lt;=30,"1-30",IF(H251&lt;=60,"31-60",IF(H251&lt;=90,"61-90","90+")))))</f>
        <v/>
      </c>
      <c r="J251" s="6" t="n"/>
    </row>
    <row r="252">
      <c r="A252" s="6" t="n"/>
      <c r="B252" s="6" t="n"/>
      <c r="C252" s="4" t="n"/>
      <c r="D252" s="4" t="n"/>
      <c r="E252" s="13" t="n"/>
      <c r="F252" s="13" t="n"/>
      <c r="G252" s="14">
        <f>IF(E252="","",E252-N(F252))</f>
        <v/>
      </c>
      <c r="H252" s="15">
        <f>IF(OR(G252="",G252&lt;=0,D252=""),"",MAX(0,'Aging Summary'!$B$3-D252))</f>
        <v/>
      </c>
      <c r="I252" s="16">
        <f>IF(H252="",IF(G252&lt;&gt;"",IF(G252&lt;=0,"Paid",""),""),IF(H252=0,"Current",IF(H252&lt;=30,"1-30",IF(H252&lt;=60,"31-60",IF(H252&lt;=90,"61-90","90+")))))</f>
        <v/>
      </c>
      <c r="J252" s="6" t="n"/>
    </row>
    <row r="253">
      <c r="A253" s="6" t="n"/>
      <c r="B253" s="6" t="n"/>
      <c r="C253" s="4" t="n"/>
      <c r="D253" s="4" t="n"/>
      <c r="E253" s="13" t="n"/>
      <c r="F253" s="13" t="n"/>
      <c r="G253" s="14">
        <f>IF(E253="","",E253-N(F253))</f>
        <v/>
      </c>
      <c r="H253" s="15">
        <f>IF(OR(G253="",G253&lt;=0,D253=""),"",MAX(0,'Aging Summary'!$B$3-D253))</f>
        <v/>
      </c>
      <c r="I253" s="16">
        <f>IF(H253="",IF(G253&lt;&gt;"",IF(G253&lt;=0,"Paid",""),""),IF(H253=0,"Current",IF(H253&lt;=30,"1-30",IF(H253&lt;=60,"31-60",IF(H253&lt;=90,"61-90","90+")))))</f>
        <v/>
      </c>
      <c r="J253" s="6" t="n"/>
    </row>
    <row r="254">
      <c r="A254" s="6" t="n"/>
      <c r="B254" s="6" t="n"/>
      <c r="C254" s="4" t="n"/>
      <c r="D254" s="4" t="n"/>
      <c r="E254" s="13" t="n"/>
      <c r="F254" s="13" t="n"/>
      <c r="G254" s="14">
        <f>IF(E254="","",E254-N(F254))</f>
        <v/>
      </c>
      <c r="H254" s="15">
        <f>IF(OR(G254="",G254&lt;=0,D254=""),"",MAX(0,'Aging Summary'!$B$3-D254))</f>
        <v/>
      </c>
      <c r="I254" s="16">
        <f>IF(H254="",IF(G254&lt;&gt;"",IF(G254&lt;=0,"Paid",""),""),IF(H254=0,"Current",IF(H254&lt;=30,"1-30",IF(H254&lt;=60,"31-60",IF(H254&lt;=90,"61-90","90+")))))</f>
        <v/>
      </c>
      <c r="J254" s="6" t="n"/>
    </row>
    <row r="255">
      <c r="A255" s="6" t="n"/>
      <c r="B255" s="6" t="n"/>
      <c r="C255" s="4" t="n"/>
      <c r="D255" s="4" t="n"/>
      <c r="E255" s="13" t="n"/>
      <c r="F255" s="13" t="n"/>
      <c r="G255" s="14">
        <f>IF(E255="","",E255-N(F255))</f>
        <v/>
      </c>
      <c r="H255" s="15">
        <f>IF(OR(G255="",G255&lt;=0,D255=""),"",MAX(0,'Aging Summary'!$B$3-D255))</f>
        <v/>
      </c>
      <c r="I255" s="16">
        <f>IF(H255="",IF(G255&lt;&gt;"",IF(G255&lt;=0,"Paid",""),""),IF(H255=0,"Current",IF(H255&lt;=30,"1-30",IF(H255&lt;=60,"31-60",IF(H255&lt;=90,"61-90","90+")))))</f>
        <v/>
      </c>
      <c r="J255" s="6" t="n"/>
    </row>
    <row r="256">
      <c r="A256" s="6" t="n"/>
      <c r="B256" s="6" t="n"/>
      <c r="C256" s="4" t="n"/>
      <c r="D256" s="4" t="n"/>
      <c r="E256" s="13" t="n"/>
      <c r="F256" s="13" t="n"/>
      <c r="G256" s="14">
        <f>IF(E256="","",E256-N(F256))</f>
        <v/>
      </c>
      <c r="H256" s="15">
        <f>IF(OR(G256="",G256&lt;=0,D256=""),"",MAX(0,'Aging Summary'!$B$3-D256))</f>
        <v/>
      </c>
      <c r="I256" s="16">
        <f>IF(H256="",IF(G256&lt;&gt;"",IF(G256&lt;=0,"Paid",""),""),IF(H256=0,"Current",IF(H256&lt;=30,"1-30",IF(H256&lt;=60,"31-60",IF(H256&lt;=90,"61-90","90+")))))</f>
        <v/>
      </c>
      <c r="J256" s="6" t="n"/>
    </row>
    <row r="257">
      <c r="A257" s="6" t="n"/>
      <c r="B257" s="6" t="n"/>
      <c r="C257" s="4" t="n"/>
      <c r="D257" s="4" t="n"/>
      <c r="E257" s="13" t="n"/>
      <c r="F257" s="13" t="n"/>
      <c r="G257" s="14">
        <f>IF(E257="","",E257-N(F257))</f>
        <v/>
      </c>
      <c r="H257" s="15">
        <f>IF(OR(G257="",G257&lt;=0,D257=""),"",MAX(0,'Aging Summary'!$B$3-D257))</f>
        <v/>
      </c>
      <c r="I257" s="16">
        <f>IF(H257="",IF(G257&lt;&gt;"",IF(G257&lt;=0,"Paid",""),""),IF(H257=0,"Current",IF(H257&lt;=30,"1-30",IF(H257&lt;=60,"31-60",IF(H257&lt;=90,"61-90","90+")))))</f>
        <v/>
      </c>
      <c r="J257" s="6" t="n"/>
    </row>
    <row r="258">
      <c r="A258" s="6" t="n"/>
      <c r="B258" s="6" t="n"/>
      <c r="C258" s="4" t="n"/>
      <c r="D258" s="4" t="n"/>
      <c r="E258" s="13" t="n"/>
      <c r="F258" s="13" t="n"/>
      <c r="G258" s="14">
        <f>IF(E258="","",E258-N(F258))</f>
        <v/>
      </c>
      <c r="H258" s="15">
        <f>IF(OR(G258="",G258&lt;=0,D258=""),"",MAX(0,'Aging Summary'!$B$3-D258))</f>
        <v/>
      </c>
      <c r="I258" s="16">
        <f>IF(H258="",IF(G258&lt;&gt;"",IF(G258&lt;=0,"Paid",""),""),IF(H258=0,"Current",IF(H258&lt;=30,"1-30",IF(H258&lt;=60,"31-60",IF(H258&lt;=90,"61-90","90+")))))</f>
        <v/>
      </c>
      <c r="J258" s="6" t="n"/>
    </row>
    <row r="259">
      <c r="A259" s="6" t="n"/>
      <c r="B259" s="6" t="n"/>
      <c r="C259" s="4" t="n"/>
      <c r="D259" s="4" t="n"/>
      <c r="E259" s="13" t="n"/>
      <c r="F259" s="13" t="n"/>
      <c r="G259" s="14">
        <f>IF(E259="","",E259-N(F259))</f>
        <v/>
      </c>
      <c r="H259" s="15">
        <f>IF(OR(G259="",G259&lt;=0,D259=""),"",MAX(0,'Aging Summary'!$B$3-D259))</f>
        <v/>
      </c>
      <c r="I259" s="16">
        <f>IF(H259="",IF(G259&lt;&gt;"",IF(G259&lt;=0,"Paid",""),""),IF(H259=0,"Current",IF(H259&lt;=30,"1-30",IF(H259&lt;=60,"31-60",IF(H259&lt;=90,"61-90","90+")))))</f>
        <v/>
      </c>
      <c r="J259" s="6" t="n"/>
    </row>
    <row r="260">
      <c r="A260" s="6" t="n"/>
      <c r="B260" s="6" t="n"/>
      <c r="C260" s="4" t="n"/>
      <c r="D260" s="4" t="n"/>
      <c r="E260" s="13" t="n"/>
      <c r="F260" s="13" t="n"/>
      <c r="G260" s="14">
        <f>IF(E260="","",E260-N(F260))</f>
        <v/>
      </c>
      <c r="H260" s="15">
        <f>IF(OR(G260="",G260&lt;=0,D260=""),"",MAX(0,'Aging Summary'!$B$3-D260))</f>
        <v/>
      </c>
      <c r="I260" s="16">
        <f>IF(H260="",IF(G260&lt;&gt;"",IF(G260&lt;=0,"Paid",""),""),IF(H260=0,"Current",IF(H260&lt;=30,"1-30",IF(H260&lt;=60,"31-60",IF(H260&lt;=90,"61-90","90+")))))</f>
        <v/>
      </c>
      <c r="J260" s="6" t="n"/>
    </row>
    <row r="261">
      <c r="A261" s="6" t="n"/>
      <c r="B261" s="6" t="n"/>
      <c r="C261" s="4" t="n"/>
      <c r="D261" s="4" t="n"/>
      <c r="E261" s="13" t="n"/>
      <c r="F261" s="13" t="n"/>
      <c r="G261" s="14">
        <f>IF(E261="","",E261-N(F261))</f>
        <v/>
      </c>
      <c r="H261" s="15">
        <f>IF(OR(G261="",G261&lt;=0,D261=""),"",MAX(0,'Aging Summary'!$B$3-D261))</f>
        <v/>
      </c>
      <c r="I261" s="16">
        <f>IF(H261="",IF(G261&lt;&gt;"",IF(G261&lt;=0,"Paid",""),""),IF(H261=0,"Current",IF(H261&lt;=30,"1-30",IF(H261&lt;=60,"31-60",IF(H261&lt;=90,"61-90","90+")))))</f>
        <v/>
      </c>
      <c r="J261" s="6" t="n"/>
    </row>
    <row r="262">
      <c r="A262" s="6" t="n"/>
      <c r="B262" s="6" t="n"/>
      <c r="C262" s="4" t="n"/>
      <c r="D262" s="4" t="n"/>
      <c r="E262" s="13" t="n"/>
      <c r="F262" s="13" t="n"/>
      <c r="G262" s="14">
        <f>IF(E262="","",E262-N(F262))</f>
        <v/>
      </c>
      <c r="H262" s="15">
        <f>IF(OR(G262="",G262&lt;=0,D262=""),"",MAX(0,'Aging Summary'!$B$3-D262))</f>
        <v/>
      </c>
      <c r="I262" s="16">
        <f>IF(H262="",IF(G262&lt;&gt;"",IF(G262&lt;=0,"Paid",""),""),IF(H262=0,"Current",IF(H262&lt;=30,"1-30",IF(H262&lt;=60,"31-60",IF(H262&lt;=90,"61-90","90+")))))</f>
        <v/>
      </c>
      <c r="J262" s="6" t="n"/>
    </row>
    <row r="263">
      <c r="A263" s="6" t="n"/>
      <c r="B263" s="6" t="n"/>
      <c r="C263" s="4" t="n"/>
      <c r="D263" s="4" t="n"/>
      <c r="E263" s="13" t="n"/>
      <c r="F263" s="13" t="n"/>
      <c r="G263" s="14">
        <f>IF(E263="","",E263-N(F263))</f>
        <v/>
      </c>
      <c r="H263" s="15">
        <f>IF(OR(G263="",G263&lt;=0,D263=""),"",MAX(0,'Aging Summary'!$B$3-D263))</f>
        <v/>
      </c>
      <c r="I263" s="16">
        <f>IF(H263="",IF(G263&lt;&gt;"",IF(G263&lt;=0,"Paid",""),""),IF(H263=0,"Current",IF(H263&lt;=30,"1-30",IF(H263&lt;=60,"31-60",IF(H263&lt;=90,"61-90","90+")))))</f>
        <v/>
      </c>
      <c r="J263" s="6" t="n"/>
    </row>
    <row r="264">
      <c r="A264" s="6" t="n"/>
      <c r="B264" s="6" t="n"/>
      <c r="C264" s="4" t="n"/>
      <c r="D264" s="4" t="n"/>
      <c r="E264" s="13" t="n"/>
      <c r="F264" s="13" t="n"/>
      <c r="G264" s="14">
        <f>IF(E264="","",E264-N(F264))</f>
        <v/>
      </c>
      <c r="H264" s="15">
        <f>IF(OR(G264="",G264&lt;=0,D264=""),"",MAX(0,'Aging Summary'!$B$3-D264))</f>
        <v/>
      </c>
      <c r="I264" s="16">
        <f>IF(H264="",IF(G264&lt;&gt;"",IF(G264&lt;=0,"Paid",""),""),IF(H264=0,"Current",IF(H264&lt;=30,"1-30",IF(H264&lt;=60,"31-60",IF(H264&lt;=90,"61-90","90+")))))</f>
        <v/>
      </c>
      <c r="J264" s="6" t="n"/>
    </row>
    <row r="265">
      <c r="A265" s="6" t="n"/>
      <c r="B265" s="6" t="n"/>
      <c r="C265" s="4" t="n"/>
      <c r="D265" s="4" t="n"/>
      <c r="E265" s="13" t="n"/>
      <c r="F265" s="13" t="n"/>
      <c r="G265" s="14">
        <f>IF(E265="","",E265-N(F265))</f>
        <v/>
      </c>
      <c r="H265" s="15">
        <f>IF(OR(G265="",G265&lt;=0,D265=""),"",MAX(0,'Aging Summary'!$B$3-D265))</f>
        <v/>
      </c>
      <c r="I265" s="16">
        <f>IF(H265="",IF(G265&lt;&gt;"",IF(G265&lt;=0,"Paid",""),""),IF(H265=0,"Current",IF(H265&lt;=30,"1-30",IF(H265&lt;=60,"31-60",IF(H265&lt;=90,"61-90","90+")))))</f>
        <v/>
      </c>
      <c r="J265" s="6" t="n"/>
    </row>
    <row r="266">
      <c r="A266" s="6" t="n"/>
      <c r="B266" s="6" t="n"/>
      <c r="C266" s="4" t="n"/>
      <c r="D266" s="4" t="n"/>
      <c r="E266" s="13" t="n"/>
      <c r="F266" s="13" t="n"/>
      <c r="G266" s="14">
        <f>IF(E266="","",E266-N(F266))</f>
        <v/>
      </c>
      <c r="H266" s="15">
        <f>IF(OR(G266="",G266&lt;=0,D266=""),"",MAX(0,'Aging Summary'!$B$3-D266))</f>
        <v/>
      </c>
      <c r="I266" s="16">
        <f>IF(H266="",IF(G266&lt;&gt;"",IF(G266&lt;=0,"Paid",""),""),IF(H266=0,"Current",IF(H266&lt;=30,"1-30",IF(H266&lt;=60,"31-60",IF(H266&lt;=90,"61-90","90+")))))</f>
        <v/>
      </c>
      <c r="J266" s="6" t="n"/>
    </row>
    <row r="267">
      <c r="A267" s="6" t="n"/>
      <c r="B267" s="6" t="n"/>
      <c r="C267" s="4" t="n"/>
      <c r="D267" s="4" t="n"/>
      <c r="E267" s="13" t="n"/>
      <c r="F267" s="13" t="n"/>
      <c r="G267" s="14">
        <f>IF(E267="","",E267-N(F267))</f>
        <v/>
      </c>
      <c r="H267" s="15">
        <f>IF(OR(G267="",G267&lt;=0,D267=""),"",MAX(0,'Aging Summary'!$B$3-D267))</f>
        <v/>
      </c>
      <c r="I267" s="16">
        <f>IF(H267="",IF(G267&lt;&gt;"",IF(G267&lt;=0,"Paid",""),""),IF(H267=0,"Current",IF(H267&lt;=30,"1-30",IF(H267&lt;=60,"31-60",IF(H267&lt;=90,"61-90","90+")))))</f>
        <v/>
      </c>
      <c r="J267" s="6" t="n"/>
    </row>
    <row r="268">
      <c r="A268" s="6" t="n"/>
      <c r="B268" s="6" t="n"/>
      <c r="C268" s="4" t="n"/>
      <c r="D268" s="4" t="n"/>
      <c r="E268" s="13" t="n"/>
      <c r="F268" s="13" t="n"/>
      <c r="G268" s="14">
        <f>IF(E268="","",E268-N(F268))</f>
        <v/>
      </c>
      <c r="H268" s="15">
        <f>IF(OR(G268="",G268&lt;=0,D268=""),"",MAX(0,'Aging Summary'!$B$3-D268))</f>
        <v/>
      </c>
      <c r="I268" s="16">
        <f>IF(H268="",IF(G268&lt;&gt;"",IF(G268&lt;=0,"Paid",""),""),IF(H268=0,"Current",IF(H268&lt;=30,"1-30",IF(H268&lt;=60,"31-60",IF(H268&lt;=90,"61-90","90+")))))</f>
        <v/>
      </c>
      <c r="J268" s="6" t="n"/>
    </row>
    <row r="269">
      <c r="A269" s="6" t="n"/>
      <c r="B269" s="6" t="n"/>
      <c r="C269" s="4" t="n"/>
      <c r="D269" s="4" t="n"/>
      <c r="E269" s="13" t="n"/>
      <c r="F269" s="13" t="n"/>
      <c r="G269" s="14">
        <f>IF(E269="","",E269-N(F269))</f>
        <v/>
      </c>
      <c r="H269" s="15">
        <f>IF(OR(G269="",G269&lt;=0,D269=""),"",MAX(0,'Aging Summary'!$B$3-D269))</f>
        <v/>
      </c>
      <c r="I269" s="16">
        <f>IF(H269="",IF(G269&lt;&gt;"",IF(G269&lt;=0,"Paid",""),""),IF(H269=0,"Current",IF(H269&lt;=30,"1-30",IF(H269&lt;=60,"31-60",IF(H269&lt;=90,"61-90","90+")))))</f>
        <v/>
      </c>
      <c r="J269" s="6" t="n"/>
    </row>
    <row r="270">
      <c r="A270" s="6" t="n"/>
      <c r="B270" s="6" t="n"/>
      <c r="C270" s="4" t="n"/>
      <c r="D270" s="4" t="n"/>
      <c r="E270" s="13" t="n"/>
      <c r="F270" s="13" t="n"/>
      <c r="G270" s="14">
        <f>IF(E270="","",E270-N(F270))</f>
        <v/>
      </c>
      <c r="H270" s="15">
        <f>IF(OR(G270="",G270&lt;=0,D270=""),"",MAX(0,'Aging Summary'!$B$3-D270))</f>
        <v/>
      </c>
      <c r="I270" s="16">
        <f>IF(H270="",IF(G270&lt;&gt;"",IF(G270&lt;=0,"Paid",""),""),IF(H270=0,"Current",IF(H270&lt;=30,"1-30",IF(H270&lt;=60,"31-60",IF(H270&lt;=90,"61-90","90+")))))</f>
        <v/>
      </c>
      <c r="J270" s="6" t="n"/>
    </row>
    <row r="271">
      <c r="A271" s="6" t="n"/>
      <c r="B271" s="6" t="n"/>
      <c r="C271" s="4" t="n"/>
      <c r="D271" s="4" t="n"/>
      <c r="E271" s="13" t="n"/>
      <c r="F271" s="13" t="n"/>
      <c r="G271" s="14">
        <f>IF(E271="","",E271-N(F271))</f>
        <v/>
      </c>
      <c r="H271" s="15">
        <f>IF(OR(G271="",G271&lt;=0,D271=""),"",MAX(0,'Aging Summary'!$B$3-D271))</f>
        <v/>
      </c>
      <c r="I271" s="16">
        <f>IF(H271="",IF(G271&lt;&gt;"",IF(G271&lt;=0,"Paid",""),""),IF(H271=0,"Current",IF(H271&lt;=30,"1-30",IF(H271&lt;=60,"31-60",IF(H271&lt;=90,"61-90","90+")))))</f>
        <v/>
      </c>
      <c r="J271" s="6" t="n"/>
    </row>
    <row r="272">
      <c r="A272" s="6" t="n"/>
      <c r="B272" s="6" t="n"/>
      <c r="C272" s="4" t="n"/>
      <c r="D272" s="4" t="n"/>
      <c r="E272" s="13" t="n"/>
      <c r="F272" s="13" t="n"/>
      <c r="G272" s="14">
        <f>IF(E272="","",E272-N(F272))</f>
        <v/>
      </c>
      <c r="H272" s="15">
        <f>IF(OR(G272="",G272&lt;=0,D272=""),"",MAX(0,'Aging Summary'!$B$3-D272))</f>
        <v/>
      </c>
      <c r="I272" s="16">
        <f>IF(H272="",IF(G272&lt;&gt;"",IF(G272&lt;=0,"Paid",""),""),IF(H272=0,"Current",IF(H272&lt;=30,"1-30",IF(H272&lt;=60,"31-60",IF(H272&lt;=90,"61-90","90+")))))</f>
        <v/>
      </c>
      <c r="J272" s="6" t="n"/>
    </row>
    <row r="273">
      <c r="A273" s="6" t="n"/>
      <c r="B273" s="6" t="n"/>
      <c r="C273" s="4" t="n"/>
      <c r="D273" s="4" t="n"/>
      <c r="E273" s="13" t="n"/>
      <c r="F273" s="13" t="n"/>
      <c r="G273" s="14">
        <f>IF(E273="","",E273-N(F273))</f>
        <v/>
      </c>
      <c r="H273" s="15">
        <f>IF(OR(G273="",G273&lt;=0,D273=""),"",MAX(0,'Aging Summary'!$B$3-D273))</f>
        <v/>
      </c>
      <c r="I273" s="16">
        <f>IF(H273="",IF(G273&lt;&gt;"",IF(G273&lt;=0,"Paid",""),""),IF(H273=0,"Current",IF(H273&lt;=30,"1-30",IF(H273&lt;=60,"31-60",IF(H273&lt;=90,"61-90","90+")))))</f>
        <v/>
      </c>
      <c r="J273" s="6" t="n"/>
    </row>
    <row r="274">
      <c r="A274" s="6" t="n"/>
      <c r="B274" s="6" t="n"/>
      <c r="C274" s="4" t="n"/>
      <c r="D274" s="4" t="n"/>
      <c r="E274" s="13" t="n"/>
      <c r="F274" s="13" t="n"/>
      <c r="G274" s="14">
        <f>IF(E274="","",E274-N(F274))</f>
        <v/>
      </c>
      <c r="H274" s="15">
        <f>IF(OR(G274="",G274&lt;=0,D274=""),"",MAX(0,'Aging Summary'!$B$3-D274))</f>
        <v/>
      </c>
      <c r="I274" s="16">
        <f>IF(H274="",IF(G274&lt;&gt;"",IF(G274&lt;=0,"Paid",""),""),IF(H274=0,"Current",IF(H274&lt;=30,"1-30",IF(H274&lt;=60,"31-60",IF(H274&lt;=90,"61-90","90+")))))</f>
        <v/>
      </c>
      <c r="J274" s="6" t="n"/>
    </row>
    <row r="275">
      <c r="A275" s="6" t="n"/>
      <c r="B275" s="6" t="n"/>
      <c r="C275" s="4" t="n"/>
      <c r="D275" s="4" t="n"/>
      <c r="E275" s="13" t="n"/>
      <c r="F275" s="13" t="n"/>
      <c r="G275" s="14">
        <f>IF(E275="","",E275-N(F275))</f>
        <v/>
      </c>
      <c r="H275" s="15">
        <f>IF(OR(G275="",G275&lt;=0,D275=""),"",MAX(0,'Aging Summary'!$B$3-D275))</f>
        <v/>
      </c>
      <c r="I275" s="16">
        <f>IF(H275="",IF(G275&lt;&gt;"",IF(G275&lt;=0,"Paid",""),""),IF(H275=0,"Current",IF(H275&lt;=30,"1-30",IF(H275&lt;=60,"31-60",IF(H275&lt;=90,"61-90","90+")))))</f>
        <v/>
      </c>
      <c r="J275" s="6" t="n"/>
    </row>
    <row r="276">
      <c r="A276" s="6" t="n"/>
      <c r="B276" s="6" t="n"/>
      <c r="C276" s="4" t="n"/>
      <c r="D276" s="4" t="n"/>
      <c r="E276" s="13" t="n"/>
      <c r="F276" s="13" t="n"/>
      <c r="G276" s="14">
        <f>IF(E276="","",E276-N(F276))</f>
        <v/>
      </c>
      <c r="H276" s="15">
        <f>IF(OR(G276="",G276&lt;=0,D276=""),"",MAX(0,'Aging Summary'!$B$3-D276))</f>
        <v/>
      </c>
      <c r="I276" s="16">
        <f>IF(H276="",IF(G276&lt;&gt;"",IF(G276&lt;=0,"Paid",""),""),IF(H276=0,"Current",IF(H276&lt;=30,"1-30",IF(H276&lt;=60,"31-60",IF(H276&lt;=90,"61-90","90+")))))</f>
        <v/>
      </c>
      <c r="J276" s="6" t="n"/>
    </row>
    <row r="277">
      <c r="A277" s="6" t="n"/>
      <c r="B277" s="6" t="n"/>
      <c r="C277" s="4" t="n"/>
      <c r="D277" s="4" t="n"/>
      <c r="E277" s="13" t="n"/>
      <c r="F277" s="13" t="n"/>
      <c r="G277" s="14">
        <f>IF(E277="","",E277-N(F277))</f>
        <v/>
      </c>
      <c r="H277" s="15">
        <f>IF(OR(G277="",G277&lt;=0,D277=""),"",MAX(0,'Aging Summary'!$B$3-D277))</f>
        <v/>
      </c>
      <c r="I277" s="16">
        <f>IF(H277="",IF(G277&lt;&gt;"",IF(G277&lt;=0,"Paid",""),""),IF(H277=0,"Current",IF(H277&lt;=30,"1-30",IF(H277&lt;=60,"31-60",IF(H277&lt;=90,"61-90","90+")))))</f>
        <v/>
      </c>
      <c r="J277" s="6" t="n"/>
    </row>
    <row r="278">
      <c r="A278" s="6" t="n"/>
      <c r="B278" s="6" t="n"/>
      <c r="C278" s="4" t="n"/>
      <c r="D278" s="4" t="n"/>
      <c r="E278" s="13" t="n"/>
      <c r="F278" s="13" t="n"/>
      <c r="G278" s="14">
        <f>IF(E278="","",E278-N(F278))</f>
        <v/>
      </c>
      <c r="H278" s="15">
        <f>IF(OR(G278="",G278&lt;=0,D278=""),"",MAX(0,'Aging Summary'!$B$3-D278))</f>
        <v/>
      </c>
      <c r="I278" s="16">
        <f>IF(H278="",IF(G278&lt;&gt;"",IF(G278&lt;=0,"Paid",""),""),IF(H278=0,"Current",IF(H278&lt;=30,"1-30",IF(H278&lt;=60,"31-60",IF(H278&lt;=90,"61-90","90+")))))</f>
        <v/>
      </c>
      <c r="J278" s="6" t="n"/>
    </row>
    <row r="279">
      <c r="A279" s="6" t="n"/>
      <c r="B279" s="6" t="n"/>
      <c r="C279" s="4" t="n"/>
      <c r="D279" s="4" t="n"/>
      <c r="E279" s="13" t="n"/>
      <c r="F279" s="13" t="n"/>
      <c r="G279" s="14">
        <f>IF(E279="","",E279-N(F279))</f>
        <v/>
      </c>
      <c r="H279" s="15">
        <f>IF(OR(G279="",G279&lt;=0,D279=""),"",MAX(0,'Aging Summary'!$B$3-D279))</f>
        <v/>
      </c>
      <c r="I279" s="16">
        <f>IF(H279="",IF(G279&lt;&gt;"",IF(G279&lt;=0,"Paid",""),""),IF(H279=0,"Current",IF(H279&lt;=30,"1-30",IF(H279&lt;=60,"31-60",IF(H279&lt;=90,"61-90","90+")))))</f>
        <v/>
      </c>
      <c r="J279" s="6" t="n"/>
    </row>
    <row r="280">
      <c r="A280" s="6" t="n"/>
      <c r="B280" s="6" t="n"/>
      <c r="C280" s="4" t="n"/>
      <c r="D280" s="4" t="n"/>
      <c r="E280" s="13" t="n"/>
      <c r="F280" s="13" t="n"/>
      <c r="G280" s="14">
        <f>IF(E280="","",E280-N(F280))</f>
        <v/>
      </c>
      <c r="H280" s="15">
        <f>IF(OR(G280="",G280&lt;=0,D280=""),"",MAX(0,'Aging Summary'!$B$3-D280))</f>
        <v/>
      </c>
      <c r="I280" s="16">
        <f>IF(H280="",IF(G280&lt;&gt;"",IF(G280&lt;=0,"Paid",""),""),IF(H280=0,"Current",IF(H280&lt;=30,"1-30",IF(H280&lt;=60,"31-60",IF(H280&lt;=90,"61-90","90+")))))</f>
        <v/>
      </c>
      <c r="J280" s="6" t="n"/>
    </row>
    <row r="281">
      <c r="A281" s="6" t="n"/>
      <c r="B281" s="6" t="n"/>
      <c r="C281" s="4" t="n"/>
      <c r="D281" s="4" t="n"/>
      <c r="E281" s="13" t="n"/>
      <c r="F281" s="13" t="n"/>
      <c r="G281" s="14">
        <f>IF(E281="","",E281-N(F281))</f>
        <v/>
      </c>
      <c r="H281" s="15">
        <f>IF(OR(G281="",G281&lt;=0,D281=""),"",MAX(0,'Aging Summary'!$B$3-D281))</f>
        <v/>
      </c>
      <c r="I281" s="16">
        <f>IF(H281="",IF(G281&lt;&gt;"",IF(G281&lt;=0,"Paid",""),""),IF(H281=0,"Current",IF(H281&lt;=30,"1-30",IF(H281&lt;=60,"31-60",IF(H281&lt;=90,"61-90","90+")))))</f>
        <v/>
      </c>
      <c r="J281" s="6" t="n"/>
    </row>
    <row r="282">
      <c r="A282" s="6" t="n"/>
      <c r="B282" s="6" t="n"/>
      <c r="C282" s="4" t="n"/>
      <c r="D282" s="4" t="n"/>
      <c r="E282" s="13" t="n"/>
      <c r="F282" s="13" t="n"/>
      <c r="G282" s="14">
        <f>IF(E282="","",E282-N(F282))</f>
        <v/>
      </c>
      <c r="H282" s="15">
        <f>IF(OR(G282="",G282&lt;=0,D282=""),"",MAX(0,'Aging Summary'!$B$3-D282))</f>
        <v/>
      </c>
      <c r="I282" s="16">
        <f>IF(H282="",IF(G282&lt;&gt;"",IF(G282&lt;=0,"Paid",""),""),IF(H282=0,"Current",IF(H282&lt;=30,"1-30",IF(H282&lt;=60,"31-60",IF(H282&lt;=90,"61-90","90+")))))</f>
        <v/>
      </c>
      <c r="J282" s="6" t="n"/>
    </row>
    <row r="283">
      <c r="A283" s="6" t="n"/>
      <c r="B283" s="6" t="n"/>
      <c r="C283" s="4" t="n"/>
      <c r="D283" s="4" t="n"/>
      <c r="E283" s="13" t="n"/>
      <c r="F283" s="13" t="n"/>
      <c r="G283" s="14">
        <f>IF(E283="","",E283-N(F283))</f>
        <v/>
      </c>
      <c r="H283" s="15">
        <f>IF(OR(G283="",G283&lt;=0,D283=""),"",MAX(0,'Aging Summary'!$B$3-D283))</f>
        <v/>
      </c>
      <c r="I283" s="16">
        <f>IF(H283="",IF(G283&lt;&gt;"",IF(G283&lt;=0,"Paid",""),""),IF(H283=0,"Current",IF(H283&lt;=30,"1-30",IF(H283&lt;=60,"31-60",IF(H283&lt;=90,"61-90","90+")))))</f>
        <v/>
      </c>
      <c r="J283" s="6" t="n"/>
    </row>
    <row r="284">
      <c r="A284" s="6" t="n"/>
      <c r="B284" s="6" t="n"/>
      <c r="C284" s="4" t="n"/>
      <c r="D284" s="4" t="n"/>
      <c r="E284" s="13" t="n"/>
      <c r="F284" s="13" t="n"/>
      <c r="G284" s="14">
        <f>IF(E284="","",E284-N(F284))</f>
        <v/>
      </c>
      <c r="H284" s="15">
        <f>IF(OR(G284="",G284&lt;=0,D284=""),"",MAX(0,'Aging Summary'!$B$3-D284))</f>
        <v/>
      </c>
      <c r="I284" s="16">
        <f>IF(H284="",IF(G284&lt;&gt;"",IF(G284&lt;=0,"Paid",""),""),IF(H284=0,"Current",IF(H284&lt;=30,"1-30",IF(H284&lt;=60,"31-60",IF(H284&lt;=90,"61-90","90+")))))</f>
        <v/>
      </c>
      <c r="J284" s="6" t="n"/>
    </row>
    <row r="285">
      <c r="A285" s="6" t="n"/>
      <c r="B285" s="6" t="n"/>
      <c r="C285" s="4" t="n"/>
      <c r="D285" s="4" t="n"/>
      <c r="E285" s="13" t="n"/>
      <c r="F285" s="13" t="n"/>
      <c r="G285" s="14">
        <f>IF(E285="","",E285-N(F285))</f>
        <v/>
      </c>
      <c r="H285" s="15">
        <f>IF(OR(G285="",G285&lt;=0,D285=""),"",MAX(0,'Aging Summary'!$B$3-D285))</f>
        <v/>
      </c>
      <c r="I285" s="16">
        <f>IF(H285="",IF(G285&lt;&gt;"",IF(G285&lt;=0,"Paid",""),""),IF(H285=0,"Current",IF(H285&lt;=30,"1-30",IF(H285&lt;=60,"31-60",IF(H285&lt;=90,"61-90","90+")))))</f>
        <v/>
      </c>
      <c r="J285" s="6" t="n"/>
    </row>
    <row r="286">
      <c r="A286" s="6" t="n"/>
      <c r="B286" s="6" t="n"/>
      <c r="C286" s="4" t="n"/>
      <c r="D286" s="4" t="n"/>
      <c r="E286" s="13" t="n"/>
      <c r="F286" s="13" t="n"/>
      <c r="G286" s="14">
        <f>IF(E286="","",E286-N(F286))</f>
        <v/>
      </c>
      <c r="H286" s="15">
        <f>IF(OR(G286="",G286&lt;=0,D286=""),"",MAX(0,'Aging Summary'!$B$3-D286))</f>
        <v/>
      </c>
      <c r="I286" s="16">
        <f>IF(H286="",IF(G286&lt;&gt;"",IF(G286&lt;=0,"Paid",""),""),IF(H286=0,"Current",IF(H286&lt;=30,"1-30",IF(H286&lt;=60,"31-60",IF(H286&lt;=90,"61-90","90+")))))</f>
        <v/>
      </c>
      <c r="J286" s="6" t="n"/>
    </row>
    <row r="287">
      <c r="A287" s="6" t="n"/>
      <c r="B287" s="6" t="n"/>
      <c r="C287" s="4" t="n"/>
      <c r="D287" s="4" t="n"/>
      <c r="E287" s="13" t="n"/>
      <c r="F287" s="13" t="n"/>
      <c r="G287" s="14">
        <f>IF(E287="","",E287-N(F287))</f>
        <v/>
      </c>
      <c r="H287" s="15">
        <f>IF(OR(G287="",G287&lt;=0,D287=""),"",MAX(0,'Aging Summary'!$B$3-D287))</f>
        <v/>
      </c>
      <c r="I287" s="16">
        <f>IF(H287="",IF(G287&lt;&gt;"",IF(G287&lt;=0,"Paid",""),""),IF(H287=0,"Current",IF(H287&lt;=30,"1-30",IF(H287&lt;=60,"31-60",IF(H287&lt;=90,"61-90","90+")))))</f>
        <v/>
      </c>
      <c r="J287" s="6" t="n"/>
    </row>
    <row r="288">
      <c r="A288" s="6" t="n"/>
      <c r="B288" s="6" t="n"/>
      <c r="C288" s="4" t="n"/>
      <c r="D288" s="4" t="n"/>
      <c r="E288" s="13" t="n"/>
      <c r="F288" s="13" t="n"/>
      <c r="G288" s="14">
        <f>IF(E288="","",E288-N(F288))</f>
        <v/>
      </c>
      <c r="H288" s="15">
        <f>IF(OR(G288="",G288&lt;=0,D288=""),"",MAX(0,'Aging Summary'!$B$3-D288))</f>
        <v/>
      </c>
      <c r="I288" s="16">
        <f>IF(H288="",IF(G288&lt;&gt;"",IF(G288&lt;=0,"Paid",""),""),IF(H288=0,"Current",IF(H288&lt;=30,"1-30",IF(H288&lt;=60,"31-60",IF(H288&lt;=90,"61-90","90+")))))</f>
        <v/>
      </c>
      <c r="J288" s="6" t="n"/>
    </row>
    <row r="289">
      <c r="A289" s="6" t="n"/>
      <c r="B289" s="6" t="n"/>
      <c r="C289" s="4" t="n"/>
      <c r="D289" s="4" t="n"/>
      <c r="E289" s="13" t="n"/>
      <c r="F289" s="13" t="n"/>
      <c r="G289" s="14">
        <f>IF(E289="","",E289-N(F289))</f>
        <v/>
      </c>
      <c r="H289" s="15">
        <f>IF(OR(G289="",G289&lt;=0,D289=""),"",MAX(0,'Aging Summary'!$B$3-D289))</f>
        <v/>
      </c>
      <c r="I289" s="16">
        <f>IF(H289="",IF(G289&lt;&gt;"",IF(G289&lt;=0,"Paid",""),""),IF(H289=0,"Current",IF(H289&lt;=30,"1-30",IF(H289&lt;=60,"31-60",IF(H289&lt;=90,"61-90","90+")))))</f>
        <v/>
      </c>
      <c r="J289" s="6" t="n"/>
    </row>
    <row r="290">
      <c r="A290" s="6" t="n"/>
      <c r="B290" s="6" t="n"/>
      <c r="C290" s="4" t="n"/>
      <c r="D290" s="4" t="n"/>
      <c r="E290" s="13" t="n"/>
      <c r="F290" s="13" t="n"/>
      <c r="G290" s="14">
        <f>IF(E290="","",E290-N(F290))</f>
        <v/>
      </c>
      <c r="H290" s="15">
        <f>IF(OR(G290="",G290&lt;=0,D290=""),"",MAX(0,'Aging Summary'!$B$3-D290))</f>
        <v/>
      </c>
      <c r="I290" s="16">
        <f>IF(H290="",IF(G290&lt;&gt;"",IF(G290&lt;=0,"Paid",""),""),IF(H290=0,"Current",IF(H290&lt;=30,"1-30",IF(H290&lt;=60,"31-60",IF(H290&lt;=90,"61-90","90+")))))</f>
        <v/>
      </c>
      <c r="J290" s="6" t="n"/>
    </row>
    <row r="291">
      <c r="A291" s="6" t="n"/>
      <c r="B291" s="6" t="n"/>
      <c r="C291" s="4" t="n"/>
      <c r="D291" s="4" t="n"/>
      <c r="E291" s="13" t="n"/>
      <c r="F291" s="13" t="n"/>
      <c r="G291" s="14">
        <f>IF(E291="","",E291-N(F291))</f>
        <v/>
      </c>
      <c r="H291" s="15">
        <f>IF(OR(G291="",G291&lt;=0,D291=""),"",MAX(0,'Aging Summary'!$B$3-D291))</f>
        <v/>
      </c>
      <c r="I291" s="16">
        <f>IF(H291="",IF(G291&lt;&gt;"",IF(G291&lt;=0,"Paid",""),""),IF(H291=0,"Current",IF(H291&lt;=30,"1-30",IF(H291&lt;=60,"31-60",IF(H291&lt;=90,"61-90","90+")))))</f>
        <v/>
      </c>
      <c r="J291" s="6" t="n"/>
    </row>
    <row r="292">
      <c r="A292" s="6" t="n"/>
      <c r="B292" s="6" t="n"/>
      <c r="C292" s="4" t="n"/>
      <c r="D292" s="4" t="n"/>
      <c r="E292" s="13" t="n"/>
      <c r="F292" s="13" t="n"/>
      <c r="G292" s="14">
        <f>IF(E292="","",E292-N(F292))</f>
        <v/>
      </c>
      <c r="H292" s="15">
        <f>IF(OR(G292="",G292&lt;=0,D292=""),"",MAX(0,'Aging Summary'!$B$3-D292))</f>
        <v/>
      </c>
      <c r="I292" s="16">
        <f>IF(H292="",IF(G292&lt;&gt;"",IF(G292&lt;=0,"Paid",""),""),IF(H292=0,"Current",IF(H292&lt;=30,"1-30",IF(H292&lt;=60,"31-60",IF(H292&lt;=90,"61-90","90+")))))</f>
        <v/>
      </c>
      <c r="J292" s="6" t="n"/>
    </row>
    <row r="293">
      <c r="A293" s="6" t="n"/>
      <c r="B293" s="6" t="n"/>
      <c r="C293" s="4" t="n"/>
      <c r="D293" s="4" t="n"/>
      <c r="E293" s="13" t="n"/>
      <c r="F293" s="13" t="n"/>
      <c r="G293" s="14">
        <f>IF(E293="","",E293-N(F293))</f>
        <v/>
      </c>
      <c r="H293" s="15">
        <f>IF(OR(G293="",G293&lt;=0,D293=""),"",MAX(0,'Aging Summary'!$B$3-D293))</f>
        <v/>
      </c>
      <c r="I293" s="16">
        <f>IF(H293="",IF(G293&lt;&gt;"",IF(G293&lt;=0,"Paid",""),""),IF(H293=0,"Current",IF(H293&lt;=30,"1-30",IF(H293&lt;=60,"31-60",IF(H293&lt;=90,"61-90","90+")))))</f>
        <v/>
      </c>
      <c r="J293" s="6" t="n"/>
    </row>
    <row r="294">
      <c r="A294" s="6" t="n"/>
      <c r="B294" s="6" t="n"/>
      <c r="C294" s="4" t="n"/>
      <c r="D294" s="4" t="n"/>
      <c r="E294" s="13" t="n"/>
      <c r="F294" s="13" t="n"/>
      <c r="G294" s="14">
        <f>IF(E294="","",E294-N(F294))</f>
        <v/>
      </c>
      <c r="H294" s="15">
        <f>IF(OR(G294="",G294&lt;=0,D294=""),"",MAX(0,'Aging Summary'!$B$3-D294))</f>
        <v/>
      </c>
      <c r="I294" s="16">
        <f>IF(H294="",IF(G294&lt;&gt;"",IF(G294&lt;=0,"Paid",""),""),IF(H294=0,"Current",IF(H294&lt;=30,"1-30",IF(H294&lt;=60,"31-60",IF(H294&lt;=90,"61-90","90+")))))</f>
        <v/>
      </c>
      <c r="J294" s="6" t="n"/>
    </row>
    <row r="295">
      <c r="A295" s="6" t="n"/>
      <c r="B295" s="6" t="n"/>
      <c r="C295" s="4" t="n"/>
      <c r="D295" s="4" t="n"/>
      <c r="E295" s="13" t="n"/>
      <c r="F295" s="13" t="n"/>
      <c r="G295" s="14">
        <f>IF(E295="","",E295-N(F295))</f>
        <v/>
      </c>
      <c r="H295" s="15">
        <f>IF(OR(G295="",G295&lt;=0,D295=""),"",MAX(0,'Aging Summary'!$B$3-D295))</f>
        <v/>
      </c>
      <c r="I295" s="16">
        <f>IF(H295="",IF(G295&lt;&gt;"",IF(G295&lt;=0,"Paid",""),""),IF(H295=0,"Current",IF(H295&lt;=30,"1-30",IF(H295&lt;=60,"31-60",IF(H295&lt;=90,"61-90","90+")))))</f>
        <v/>
      </c>
      <c r="J295" s="6" t="n"/>
    </row>
    <row r="296">
      <c r="A296" s="6" t="n"/>
      <c r="B296" s="6" t="n"/>
      <c r="C296" s="4" t="n"/>
      <c r="D296" s="4" t="n"/>
      <c r="E296" s="13" t="n"/>
      <c r="F296" s="13" t="n"/>
      <c r="G296" s="14">
        <f>IF(E296="","",E296-N(F296))</f>
        <v/>
      </c>
      <c r="H296" s="15">
        <f>IF(OR(G296="",G296&lt;=0,D296=""),"",MAX(0,'Aging Summary'!$B$3-D296))</f>
        <v/>
      </c>
      <c r="I296" s="16">
        <f>IF(H296="",IF(G296&lt;&gt;"",IF(G296&lt;=0,"Paid",""),""),IF(H296=0,"Current",IF(H296&lt;=30,"1-30",IF(H296&lt;=60,"31-60",IF(H296&lt;=90,"61-90","90+")))))</f>
        <v/>
      </c>
      <c r="J296" s="6" t="n"/>
    </row>
    <row r="297">
      <c r="A297" s="6" t="n"/>
      <c r="B297" s="6" t="n"/>
      <c r="C297" s="4" t="n"/>
      <c r="D297" s="4" t="n"/>
      <c r="E297" s="13" t="n"/>
      <c r="F297" s="13" t="n"/>
      <c r="G297" s="14">
        <f>IF(E297="","",E297-N(F297))</f>
        <v/>
      </c>
      <c r="H297" s="15">
        <f>IF(OR(G297="",G297&lt;=0,D297=""),"",MAX(0,'Aging Summary'!$B$3-D297))</f>
        <v/>
      </c>
      <c r="I297" s="16">
        <f>IF(H297="",IF(G297&lt;&gt;"",IF(G297&lt;=0,"Paid",""),""),IF(H297=0,"Current",IF(H297&lt;=30,"1-30",IF(H297&lt;=60,"31-60",IF(H297&lt;=90,"61-90","90+")))))</f>
        <v/>
      </c>
      <c r="J297" s="6" t="n"/>
    </row>
    <row r="298">
      <c r="A298" s="6" t="n"/>
      <c r="B298" s="6" t="n"/>
      <c r="C298" s="4" t="n"/>
      <c r="D298" s="4" t="n"/>
      <c r="E298" s="13" t="n"/>
      <c r="F298" s="13" t="n"/>
      <c r="G298" s="14">
        <f>IF(E298="","",E298-N(F298))</f>
        <v/>
      </c>
      <c r="H298" s="15">
        <f>IF(OR(G298="",G298&lt;=0,D298=""),"",MAX(0,'Aging Summary'!$B$3-D298))</f>
        <v/>
      </c>
      <c r="I298" s="16">
        <f>IF(H298="",IF(G298&lt;&gt;"",IF(G298&lt;=0,"Paid",""),""),IF(H298=0,"Current",IF(H298&lt;=30,"1-30",IF(H298&lt;=60,"31-60",IF(H298&lt;=90,"61-90","90+")))))</f>
        <v/>
      </c>
      <c r="J298" s="6" t="n"/>
    </row>
    <row r="299">
      <c r="A299" s="6" t="n"/>
      <c r="B299" s="6" t="n"/>
      <c r="C299" s="4" t="n"/>
      <c r="D299" s="4" t="n"/>
      <c r="E299" s="13" t="n"/>
      <c r="F299" s="13" t="n"/>
      <c r="G299" s="14">
        <f>IF(E299="","",E299-N(F299))</f>
        <v/>
      </c>
      <c r="H299" s="15">
        <f>IF(OR(G299="",G299&lt;=0,D299=""),"",MAX(0,'Aging Summary'!$B$3-D299))</f>
        <v/>
      </c>
      <c r="I299" s="16">
        <f>IF(H299="",IF(G299&lt;&gt;"",IF(G299&lt;=0,"Paid",""),""),IF(H299=0,"Current",IF(H299&lt;=30,"1-30",IF(H299&lt;=60,"31-60",IF(H299&lt;=90,"61-90","90+")))))</f>
        <v/>
      </c>
      <c r="J299" s="6" t="n"/>
    </row>
    <row r="300">
      <c r="A300" s="6" t="n"/>
      <c r="B300" s="6" t="n"/>
      <c r="C300" s="4" t="n"/>
      <c r="D300" s="4" t="n"/>
      <c r="E300" s="13" t="n"/>
      <c r="F300" s="13" t="n"/>
      <c r="G300" s="14">
        <f>IF(E300="","",E300-N(F300))</f>
        <v/>
      </c>
      <c r="H300" s="15">
        <f>IF(OR(G300="",G300&lt;=0,D300=""),"",MAX(0,'Aging Summary'!$B$3-D300))</f>
        <v/>
      </c>
      <c r="I300" s="16">
        <f>IF(H300="",IF(G300&lt;&gt;"",IF(G300&lt;=0,"Paid",""),""),IF(H300=0,"Current",IF(H300&lt;=30,"1-30",IF(H300&lt;=60,"31-60",IF(H300&lt;=90,"61-90","90+")))))</f>
        <v/>
      </c>
      <c r="J300" s="6" t="n"/>
    </row>
    <row r="301">
      <c r="A301" s="6" t="n"/>
      <c r="B301" s="6" t="n"/>
      <c r="C301" s="4" t="n"/>
      <c r="D301" s="4" t="n"/>
      <c r="E301" s="13" t="n"/>
      <c r="F301" s="13" t="n"/>
      <c r="G301" s="14">
        <f>IF(E301="","",E301-N(F301))</f>
        <v/>
      </c>
      <c r="H301" s="15">
        <f>IF(OR(G301="",G301&lt;=0,D301=""),"",MAX(0,'Aging Summary'!$B$3-D301))</f>
        <v/>
      </c>
      <c r="I301" s="16">
        <f>IF(H301="",IF(G301&lt;&gt;"",IF(G301&lt;=0,"Paid",""),""),IF(H301=0,"Current",IF(H301&lt;=30,"1-30",IF(H301&lt;=60,"31-60",IF(H301&lt;=90,"61-90","90+")))))</f>
        <v/>
      </c>
      <c r="J301" s="6" t="n"/>
    </row>
    <row r="302">
      <c r="A302" s="6" t="n"/>
      <c r="B302" s="6" t="n"/>
      <c r="C302" s="4" t="n"/>
      <c r="D302" s="4" t="n"/>
      <c r="E302" s="13" t="n"/>
      <c r="F302" s="13" t="n"/>
      <c r="G302" s="14">
        <f>IF(E302="","",E302-N(F302))</f>
        <v/>
      </c>
      <c r="H302" s="15">
        <f>IF(OR(G302="",G302&lt;=0,D302=""),"",MAX(0,'Aging Summary'!$B$3-D302))</f>
        <v/>
      </c>
      <c r="I302" s="16">
        <f>IF(H302="",IF(G302&lt;&gt;"",IF(G302&lt;=0,"Paid",""),""),IF(H302=0,"Current",IF(H302&lt;=30,"1-30",IF(H302&lt;=60,"31-60",IF(H302&lt;=90,"61-90","90+")))))</f>
        <v/>
      </c>
      <c r="J302" s="6" t="n"/>
    </row>
    <row r="303">
      <c r="A303" s="6" t="n"/>
      <c r="B303" s="6" t="n"/>
      <c r="C303" s="4" t="n"/>
      <c r="D303" s="4" t="n"/>
      <c r="E303" s="13" t="n"/>
      <c r="F303" s="13" t="n"/>
      <c r="G303" s="14">
        <f>IF(E303="","",E303-N(F303))</f>
        <v/>
      </c>
      <c r="H303" s="15">
        <f>IF(OR(G303="",G303&lt;=0,D303=""),"",MAX(0,'Aging Summary'!$B$3-D303))</f>
        <v/>
      </c>
      <c r="I303" s="16">
        <f>IF(H303="",IF(G303&lt;&gt;"",IF(G303&lt;=0,"Paid",""),""),IF(H303=0,"Current",IF(H303&lt;=30,"1-30",IF(H303&lt;=60,"31-60",IF(H303&lt;=90,"61-90","90+")))))</f>
        <v/>
      </c>
      <c r="J303" s="6" t="n"/>
    </row>
    <row r="304">
      <c r="A304" s="6" t="n"/>
      <c r="B304" s="6" t="n"/>
      <c r="C304" s="4" t="n"/>
      <c r="D304" s="4" t="n"/>
      <c r="E304" s="13" t="n"/>
      <c r="F304" s="13" t="n"/>
      <c r="G304" s="14">
        <f>IF(E304="","",E304-N(F304))</f>
        <v/>
      </c>
      <c r="H304" s="15">
        <f>IF(OR(G304="",G304&lt;=0,D304=""),"",MAX(0,'Aging Summary'!$B$3-D304))</f>
        <v/>
      </c>
      <c r="I304" s="16">
        <f>IF(H304="",IF(G304&lt;&gt;"",IF(G304&lt;=0,"Paid",""),""),IF(H304=0,"Current",IF(H304&lt;=30,"1-30",IF(H304&lt;=60,"31-60",IF(H304&lt;=90,"61-90","90+")))))</f>
        <v/>
      </c>
      <c r="J304" s="6" t="n"/>
    </row>
  </sheetData>
  <conditionalFormatting sqref="I5:I304">
    <cfRule type="cellIs" priority="1" operator="equal" dxfId="4">
      <formula>"90+"</formula>
    </cfRule>
    <cfRule type="cellIs" priority="2" operator="equal" dxfId="5">
      <formula>"61-90"</formula>
    </cfRule>
    <cfRule type="cellIs" priority="3" operator="equal" dxfId="6">
      <formula>"Paid"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2026-10-20T18:11:53Z</dcterms:created>
  <dcterms:modified xmlns:dcterms="http://purl.org/dc/terms/" xmlns:xsi="http://www.w3.org/2001/XMLSchema-instance" xsi:type="dcterms:W3CDTF">2026-10-20T18:11:53Z</dcterms:modified>
</cp:coreProperties>
</file>