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" sheetId="1" state="visible" r:id="rId1"/>
    <sheet xmlns:r="http://schemas.openxmlformats.org/officeDocument/2006/relationships" name="Monthly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/dd/yyyy"/>
    <numFmt numFmtId="166" formatCode="&quot;$&quot;#,##0.00"/>
    <numFmt numFmtId="167" formatCode="0.0%"/>
  </numFmts>
  <fonts count="5">
    <font>
      <name val="Calibri"/>
      <family val="2"/>
      <color theme="1"/>
      <sz val="11"/>
      <scheme val="minor"/>
    </font>
    <font>
      <b val="1"/>
      <color rgb="001F4E78"/>
      <sz val="16"/>
    </font>
    <font>
      <b val="1"/>
      <color rgb="00FFFFFF"/>
      <sz val="11"/>
    </font>
    <font>
      <b val="1"/>
    </font>
    <font>
      <b val="1"/>
      <sz val="11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165" fontId="0" fillId="0" borderId="1" pivotButton="0" quotePrefix="0" xfId="0"/>
    <xf numFmtId="0" fontId="0" fillId="0" borderId="1" pivotButton="0" quotePrefix="0" xfId="0"/>
    <xf numFmtId="166" fontId="0" fillId="0" borderId="1" pivotButton="0" quotePrefix="0" xfId="0"/>
    <xf numFmtId="0" fontId="3" fillId="0" borderId="0" pivotButton="0" quotePrefix="0" xfId="0"/>
    <xf numFmtId="0" fontId="0" fillId="3" borderId="1" pivotButton="0" quotePrefix="0" xfId="0"/>
    <xf numFmtId="0" fontId="4" fillId="4" borderId="1" pivotButton="0" quotePrefix="0" xfId="0"/>
    <xf numFmtId="166" fontId="4" fillId="4" borderId="1" pivotButton="0" quotePrefix="0" xfId="0"/>
    <xf numFmtId="167" fontId="0" fillId="3" borderId="1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2" customWidth="1" min="3" max="3"/>
    <col width="10" customWidth="1" min="4" max="4"/>
    <col width="14" customWidth="1" min="5" max="5"/>
    <col width="12" customWidth="1" min="6" max="6"/>
    <col width="24" customWidth="1" min="7" max="7"/>
  </cols>
  <sheetData>
    <row r="1" ht="28" customHeight="1">
      <c r="A1" s="1" t="inlineStr">
        <is>
          <t>Freelance Income &amp; Expense Log</t>
        </is>
      </c>
    </row>
    <row r="2">
      <c r="A2" s="2" t="inlineStr">
        <is>
          <t>Date</t>
        </is>
      </c>
      <c r="B2" s="2" t="inlineStr">
        <is>
          <t>Client</t>
        </is>
      </c>
      <c r="C2" s="2" t="inlineStr">
        <is>
          <t>Project</t>
        </is>
      </c>
      <c r="D2" s="2" t="inlineStr">
        <is>
          <t>Type</t>
        </is>
      </c>
      <c r="E2" s="2" t="inlineStr">
        <is>
          <t>Category</t>
        </is>
      </c>
      <c r="F2" s="2" t="inlineStr">
        <is>
          <t>Amount</t>
        </is>
      </c>
      <c r="G2" s="2" t="inlineStr">
        <is>
          <t>Notes</t>
        </is>
      </c>
    </row>
    <row r="3">
      <c r="A3" s="3" t="n">
        <v>46028</v>
      </c>
      <c r="B3" s="4" t="inlineStr">
        <is>
          <t>Acme Co</t>
        </is>
      </c>
      <c r="C3" s="4" t="inlineStr">
        <is>
          <t>Logo design</t>
        </is>
      </c>
      <c r="D3" s="4" t="inlineStr">
        <is>
          <t>Income</t>
        </is>
      </c>
      <c r="E3" s="4" t="inlineStr">
        <is>
          <t>Design</t>
        </is>
      </c>
      <c r="F3" s="5" t="n">
        <v>850</v>
      </c>
      <c r="G3" s="4" t="inlineStr"/>
    </row>
    <row r="4">
      <c r="A4" s="3" t="n">
        <v>46032</v>
      </c>
      <c r="B4" s="4" t="inlineStr">
        <is>
          <t>Acme Co</t>
        </is>
      </c>
      <c r="C4" s="4" t="inlineStr">
        <is>
          <t>Adobe subscription</t>
        </is>
      </c>
      <c r="D4" s="4" t="inlineStr">
        <is>
          <t>Expense</t>
        </is>
      </c>
      <c r="E4" s="4" t="inlineStr">
        <is>
          <t>Software</t>
        </is>
      </c>
      <c r="F4" s="5" t="n">
        <v>59.99</v>
      </c>
      <c r="G4" s="4" t="inlineStr"/>
    </row>
    <row r="5">
      <c r="A5" s="3" t="n">
        <v>46042</v>
      </c>
      <c r="B5" s="4" t="inlineStr">
        <is>
          <t>Beta LLC</t>
        </is>
      </c>
      <c r="C5" s="4" t="inlineStr">
        <is>
          <t>Landing page</t>
        </is>
      </c>
      <c r="D5" s="4" t="inlineStr">
        <is>
          <t>Income</t>
        </is>
      </c>
      <c r="E5" s="4" t="inlineStr">
        <is>
          <t>Web</t>
        </is>
      </c>
      <c r="F5" s="5" t="n">
        <v>1500</v>
      </c>
      <c r="G5" s="4" t="inlineStr"/>
    </row>
  </sheetData>
  <mergeCells count="1">
    <mergeCell ref="A1:G1"/>
  </mergeCells>
  <dataValidations count="1">
    <dataValidation sqref="D3:D500" showDropDown="0" showInputMessage="0" showErrorMessage="0" allowBlank="1" type="list">
      <formula1>"Income,Expense"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6" t="inlineStr">
        <is>
          <t>Year</t>
        </is>
      </c>
      <c r="B1" s="7" t="n">
        <v>2026</v>
      </c>
    </row>
    <row r="3">
      <c r="A3" s="2" t="inlineStr">
        <is>
          <t>Month</t>
        </is>
      </c>
      <c r="B3" s="2" t="inlineStr">
        <is>
          <t>Income</t>
        </is>
      </c>
      <c r="C3" s="2" t="inlineStr">
        <is>
          <t>Expenses</t>
        </is>
      </c>
      <c r="D3" s="2" t="inlineStr">
        <is>
          <t>Profit</t>
        </is>
      </c>
    </row>
    <row r="4">
      <c r="A4" s="4">
        <f>TEXT(DATE($B$1,1,1),"mmm yyyy")</f>
        <v/>
      </c>
      <c r="B4" s="5">
        <f>SUMIFS(Log!$F:$F,Log!$A:$A,"&gt;="&amp;DATE($B$1,1,1),Log!$A:$A,"&lt;"&amp;DATE($B$1,2,1),Log!$D:$D,"Income")</f>
        <v/>
      </c>
      <c r="C4" s="5">
        <f>SUMIFS(Log!$F:$F,Log!$A:$A,"&gt;="&amp;DATE($B$1,1,1),Log!$A:$A,"&lt;"&amp;DATE($B$1,2,1),Log!$D:$D,"Expense")</f>
        <v/>
      </c>
      <c r="D4" s="5">
        <f>B4-C4</f>
        <v/>
      </c>
    </row>
    <row r="5">
      <c r="A5" s="4">
        <f>TEXT(DATE($B$1,2,1),"mmm yyyy")</f>
        <v/>
      </c>
      <c r="B5" s="5">
        <f>SUMIFS(Log!$F:$F,Log!$A:$A,"&gt;="&amp;DATE($B$1,2,1),Log!$A:$A,"&lt;"&amp;DATE($B$1,3,1),Log!$D:$D,"Income")</f>
        <v/>
      </c>
      <c r="C5" s="5">
        <f>SUMIFS(Log!$F:$F,Log!$A:$A,"&gt;="&amp;DATE($B$1,2,1),Log!$A:$A,"&lt;"&amp;DATE($B$1,3,1),Log!$D:$D,"Expense")</f>
        <v/>
      </c>
      <c r="D5" s="5">
        <f>B5-C5</f>
        <v/>
      </c>
    </row>
    <row r="6">
      <c r="A6" s="4">
        <f>TEXT(DATE($B$1,3,1),"mmm yyyy")</f>
        <v/>
      </c>
      <c r="B6" s="5">
        <f>SUMIFS(Log!$F:$F,Log!$A:$A,"&gt;="&amp;DATE($B$1,3,1),Log!$A:$A,"&lt;"&amp;DATE($B$1,4,1),Log!$D:$D,"Income")</f>
        <v/>
      </c>
      <c r="C6" s="5">
        <f>SUMIFS(Log!$F:$F,Log!$A:$A,"&gt;="&amp;DATE($B$1,3,1),Log!$A:$A,"&lt;"&amp;DATE($B$1,4,1),Log!$D:$D,"Expense")</f>
        <v/>
      </c>
      <c r="D6" s="5">
        <f>B6-C6</f>
        <v/>
      </c>
    </row>
    <row r="7">
      <c r="A7" s="4">
        <f>TEXT(DATE($B$1,4,1),"mmm yyyy")</f>
        <v/>
      </c>
      <c r="B7" s="5">
        <f>SUMIFS(Log!$F:$F,Log!$A:$A,"&gt;="&amp;DATE($B$1,4,1),Log!$A:$A,"&lt;"&amp;DATE($B$1,5,1),Log!$D:$D,"Income")</f>
        <v/>
      </c>
      <c r="C7" s="5">
        <f>SUMIFS(Log!$F:$F,Log!$A:$A,"&gt;="&amp;DATE($B$1,4,1),Log!$A:$A,"&lt;"&amp;DATE($B$1,5,1),Log!$D:$D,"Expense")</f>
        <v/>
      </c>
      <c r="D7" s="5">
        <f>B7-C7</f>
        <v/>
      </c>
    </row>
    <row r="8">
      <c r="A8" s="4">
        <f>TEXT(DATE($B$1,5,1),"mmm yyyy")</f>
        <v/>
      </c>
      <c r="B8" s="5">
        <f>SUMIFS(Log!$F:$F,Log!$A:$A,"&gt;="&amp;DATE($B$1,5,1),Log!$A:$A,"&lt;"&amp;DATE($B$1,6,1),Log!$D:$D,"Income")</f>
        <v/>
      </c>
      <c r="C8" s="5">
        <f>SUMIFS(Log!$F:$F,Log!$A:$A,"&gt;="&amp;DATE($B$1,5,1),Log!$A:$A,"&lt;"&amp;DATE($B$1,6,1),Log!$D:$D,"Expense")</f>
        <v/>
      </c>
      <c r="D8" s="5">
        <f>B8-C8</f>
        <v/>
      </c>
    </row>
    <row r="9">
      <c r="A9" s="4">
        <f>TEXT(DATE($B$1,6,1),"mmm yyyy")</f>
        <v/>
      </c>
      <c r="B9" s="5">
        <f>SUMIFS(Log!$F:$F,Log!$A:$A,"&gt;="&amp;DATE($B$1,6,1),Log!$A:$A,"&lt;"&amp;DATE($B$1,7,1),Log!$D:$D,"Income")</f>
        <v/>
      </c>
      <c r="C9" s="5">
        <f>SUMIFS(Log!$F:$F,Log!$A:$A,"&gt;="&amp;DATE($B$1,6,1),Log!$A:$A,"&lt;"&amp;DATE($B$1,7,1),Log!$D:$D,"Expense")</f>
        <v/>
      </c>
      <c r="D9" s="5">
        <f>B9-C9</f>
        <v/>
      </c>
    </row>
    <row r="10">
      <c r="A10" s="4">
        <f>TEXT(DATE($B$1,7,1),"mmm yyyy")</f>
        <v/>
      </c>
      <c r="B10" s="5">
        <f>SUMIFS(Log!$F:$F,Log!$A:$A,"&gt;="&amp;DATE($B$1,7,1),Log!$A:$A,"&lt;"&amp;DATE($B$1,8,1),Log!$D:$D,"Income")</f>
        <v/>
      </c>
      <c r="C10" s="5">
        <f>SUMIFS(Log!$F:$F,Log!$A:$A,"&gt;="&amp;DATE($B$1,7,1),Log!$A:$A,"&lt;"&amp;DATE($B$1,8,1),Log!$D:$D,"Expense")</f>
        <v/>
      </c>
      <c r="D10" s="5">
        <f>B10-C10</f>
        <v/>
      </c>
    </row>
    <row r="11">
      <c r="A11" s="4">
        <f>TEXT(DATE($B$1,8,1),"mmm yyyy")</f>
        <v/>
      </c>
      <c r="B11" s="5">
        <f>SUMIFS(Log!$F:$F,Log!$A:$A,"&gt;="&amp;DATE($B$1,8,1),Log!$A:$A,"&lt;"&amp;DATE($B$1,9,1),Log!$D:$D,"Income")</f>
        <v/>
      </c>
      <c r="C11" s="5">
        <f>SUMIFS(Log!$F:$F,Log!$A:$A,"&gt;="&amp;DATE($B$1,8,1),Log!$A:$A,"&lt;"&amp;DATE($B$1,9,1),Log!$D:$D,"Expense")</f>
        <v/>
      </c>
      <c r="D11" s="5">
        <f>B11-C11</f>
        <v/>
      </c>
    </row>
    <row r="12">
      <c r="A12" s="4">
        <f>TEXT(DATE($B$1,9,1),"mmm yyyy")</f>
        <v/>
      </c>
      <c r="B12" s="5">
        <f>SUMIFS(Log!$F:$F,Log!$A:$A,"&gt;="&amp;DATE($B$1,9,1),Log!$A:$A,"&lt;"&amp;DATE($B$1,10,1),Log!$D:$D,"Income")</f>
        <v/>
      </c>
      <c r="C12" s="5">
        <f>SUMIFS(Log!$F:$F,Log!$A:$A,"&gt;="&amp;DATE($B$1,9,1),Log!$A:$A,"&lt;"&amp;DATE($B$1,10,1),Log!$D:$D,"Expense")</f>
        <v/>
      </c>
      <c r="D12" s="5">
        <f>B12-C12</f>
        <v/>
      </c>
    </row>
    <row r="13">
      <c r="A13" s="4">
        <f>TEXT(DATE($B$1,10,1),"mmm yyyy")</f>
        <v/>
      </c>
      <c r="B13" s="5">
        <f>SUMIFS(Log!$F:$F,Log!$A:$A,"&gt;="&amp;DATE($B$1,10,1),Log!$A:$A,"&lt;"&amp;DATE($B$1,11,1),Log!$D:$D,"Income")</f>
        <v/>
      </c>
      <c r="C13" s="5">
        <f>SUMIFS(Log!$F:$F,Log!$A:$A,"&gt;="&amp;DATE($B$1,10,1),Log!$A:$A,"&lt;"&amp;DATE($B$1,11,1),Log!$D:$D,"Expense")</f>
        <v/>
      </c>
      <c r="D13" s="5">
        <f>B13-C13</f>
        <v/>
      </c>
    </row>
    <row r="14">
      <c r="A14" s="4">
        <f>TEXT(DATE($B$1,11,1),"mmm yyyy")</f>
        <v/>
      </c>
      <c r="B14" s="5">
        <f>SUMIFS(Log!$F:$F,Log!$A:$A,"&gt;="&amp;DATE($B$1,11,1),Log!$A:$A,"&lt;"&amp;DATE($B$1,12,1),Log!$D:$D,"Income")</f>
        <v/>
      </c>
      <c r="C14" s="5">
        <f>SUMIFS(Log!$F:$F,Log!$A:$A,"&gt;="&amp;DATE($B$1,11,1),Log!$A:$A,"&lt;"&amp;DATE($B$1,12,1),Log!$D:$D,"Expense")</f>
        <v/>
      </c>
      <c r="D14" s="5">
        <f>B14-C14</f>
        <v/>
      </c>
    </row>
    <row r="15">
      <c r="A15" s="4">
        <f>TEXT(DATE($B$1,12,1),"mmm yyyy")</f>
        <v/>
      </c>
      <c r="B15" s="5">
        <f>SUMIFS(Log!$F:$F,Log!$A:$A,"&gt;="&amp;DATE($B$1,12,1),Log!$A:$A,"&lt;"&amp;DATE($B$1,13,1),Log!$D:$D,"Income")</f>
        <v/>
      </c>
      <c r="C15" s="5">
        <f>SUMIFS(Log!$F:$F,Log!$A:$A,"&gt;="&amp;DATE($B$1,12,1),Log!$A:$A,"&lt;"&amp;DATE($B$1,13,1),Log!$D:$D,"Expense")</f>
        <v/>
      </c>
      <c r="D15" s="5">
        <f>B15-C15</f>
        <v/>
      </c>
    </row>
    <row r="16">
      <c r="A16" s="8" t="inlineStr">
        <is>
          <t>YEAR TOTAL</t>
        </is>
      </c>
      <c r="B16" s="9">
        <f>SUM(B4:B15)</f>
        <v/>
      </c>
      <c r="C16" s="9">
        <f>SUM(C4:C15)</f>
        <v/>
      </c>
      <c r="D16" s="9">
        <f>SUM(D4:D15)</f>
        <v/>
      </c>
    </row>
    <row r="18">
      <c r="A18" s="6" t="inlineStr">
        <is>
          <t>Est. Tax Rate</t>
        </is>
      </c>
      <c r="B18" s="10" t="n">
        <v>0.25</v>
      </c>
    </row>
    <row r="19">
      <c r="A19" s="6" t="inlineStr">
        <is>
          <t>Est. Tax Owed</t>
        </is>
      </c>
      <c r="B19" s="11">
        <f>MAX(D16,0)*B18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SnagATool</dc:creator>
  <dc:title xmlns:dc="http://purl.org/dc/elements/1.1/">Freelance Income Tracker</dc:title>
  <dcterms:created xmlns:dcterms="http://purl.org/dc/terms/" xmlns:xsi="http://www.w3.org/2001/XMLSchema-instance" xsi:type="dcterms:W3CDTF">2026-10-18T05:14:10Z</dcterms:created>
  <dcterms:modified xmlns:dcterms="http://purl.org/dc/terms/" xmlns:xsi="http://www.w3.org/2001/XMLSchema-instance" xsi:type="dcterms:W3CDTF">2026-10-18T05:14:10Z</dcterms:modified>
</cp:coreProperties>
</file>