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mmm d, yyyy"/>
    <numFmt numFmtId="166" formatCode="d"/>
    <numFmt numFmtId="167" formatCode="&quot;Week of &quot;mmm d"/>
    <numFmt numFmtId="168" formatCode="mmm d"/>
  </numFmts>
  <fonts count="7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  <font>
      <b val="1"/>
      <color rgb="00FFFFFF"/>
      <sz val="8"/>
    </font>
    <font>
      <b val="1"/>
      <color rgb="001F4E78"/>
      <sz val="8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</fills>
  <borders count="8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thin">
        <color rgb="00BFBFBF"/>
      </left>
    </border>
    <border>
      <left style="hair">
        <color rgb="00E0E0E0"/>
      </left>
      <bottom style="hair">
        <color rgb="00E0E0E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5" fontId="0" fillId="2" borderId="1" pivotButton="0" quotePrefix="0" xfId="0"/>
    <xf numFmtId="167" fontId="6" fillId="0" borderId="6" applyAlignment="1" pivotButton="0" quotePrefix="0" xfId="0">
      <alignment horizontal="left"/>
    </xf>
    <xf numFmtId="0" fontId="4" fillId="3" borderId="1" applyAlignment="1" pivotButton="0" quotePrefix="0" xfId="0">
      <alignment horizontal="center" vertical="center" wrapText="1"/>
    </xf>
    <xf numFmtId="166" fontId="5" fillId="3" borderId="0" applyAlignment="1" pivotButton="0" quotePrefix="0" xfId="0">
      <alignment horizontal="center"/>
    </xf>
    <xf numFmtId="168" fontId="0" fillId="2" borderId="1" pivotButton="0" quotePrefix="0" xfId="0"/>
    <xf numFmtId="0" fontId="0" fillId="2" borderId="1" applyAlignment="1" pivotButton="0" quotePrefix="0" xfId="0">
      <alignment horizontal="center"/>
    </xf>
    <xf numFmtId="168" fontId="0" fillId="0" borderId="1" pivotButton="0" quotePrefix="0" xfId="0"/>
    <xf numFmtId="9" fontId="0" fillId="2" borderId="1" applyAlignment="1" pivotButton="0" quotePrefix="0" xfId="0">
      <alignment horizontal="center"/>
    </xf>
    <xf numFmtId="0" fontId="0" fillId="0" borderId="7" pivotButton="0" quotePrefix="0" xfId="0"/>
    <xf numFmtId="9" fontId="0" fillId="2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1F4E78"/>
        </patternFill>
      </fill>
    </dxf>
    <dxf>
      <fill>
        <patternFill patternType="solid">
          <fgColor rgb="009DC3E6"/>
        </patternFill>
      </fill>
    </dxf>
    <dxf>
      <fill>
        <patternFill patternType="solid">
          <f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K31"/>
  <sheetViews>
    <sheetView showGridLines="0" workbookViewId="0">
      <pane xSplit="7" ySplit="6" topLeftCell="H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9" customWidth="1" min="3" max="3"/>
    <col width="6" customWidth="1" min="4" max="4"/>
    <col width="9" customWidth="1" min="5" max="5"/>
    <col width="7" customWidth="1" min="6" max="6"/>
    <col width="1.5" customWidth="1" min="7" max="7"/>
    <col width="2.6" customWidth="1" min="8" max="8"/>
    <col width="2.6" customWidth="1" min="9" max="9"/>
    <col width="2.6" customWidth="1" min="10" max="10"/>
    <col width="2.6" customWidth="1" min="11" max="11"/>
    <col width="2.6" customWidth="1" min="12" max="12"/>
    <col width="2.6" customWidth="1" min="13" max="13"/>
    <col width="2.6" customWidth="1" min="14" max="14"/>
    <col width="2.6" customWidth="1" min="15" max="15"/>
    <col width="2.6" customWidth="1" min="16" max="16"/>
    <col width="2.6" customWidth="1" min="17" max="17"/>
    <col width="2.6" customWidth="1" min="18" max="18"/>
    <col width="2.6" customWidth="1" min="19" max="19"/>
    <col width="2.6" customWidth="1" min="20" max="20"/>
    <col width="2.6" customWidth="1" min="21" max="21"/>
    <col width="2.6" customWidth="1" min="22" max="22"/>
    <col width="2.6" customWidth="1" min="23" max="23"/>
    <col width="2.6" customWidth="1" min="24" max="24"/>
    <col width="2.6" customWidth="1" min="25" max="25"/>
    <col width="2.6" customWidth="1" min="26" max="26"/>
    <col width="2.6" customWidth="1" min="27" max="27"/>
    <col width="2.6" customWidth="1" min="28" max="28"/>
    <col width="2.6" customWidth="1" min="29" max="29"/>
    <col width="2.6" customWidth="1" min="30" max="30"/>
    <col width="2.6" customWidth="1" min="31" max="31"/>
    <col width="2.6" customWidth="1" min="32" max="32"/>
    <col width="2.6" customWidth="1" min="33" max="33"/>
    <col width="2.6" customWidth="1" min="34" max="34"/>
    <col width="2.6" customWidth="1" min="35" max="35"/>
    <col width="2.6" customWidth="1" min="36" max="36"/>
    <col width="2.6" customWidth="1" min="37" max="37"/>
    <col width="2.6" customWidth="1" min="38" max="38"/>
    <col width="2.6" customWidth="1" min="39" max="39"/>
    <col width="2.6" customWidth="1" min="40" max="40"/>
    <col width="2.6" customWidth="1" min="41" max="41"/>
    <col width="2.6" customWidth="1" min="42" max="42"/>
    <col width="2.6" customWidth="1" min="43" max="43"/>
    <col width="2.6" customWidth="1" min="44" max="44"/>
    <col width="2.6" customWidth="1" min="45" max="45"/>
    <col width="2.6" customWidth="1" min="46" max="46"/>
    <col width="2.6" customWidth="1" min="47" max="47"/>
    <col width="2.6" customWidth="1" min="48" max="48"/>
    <col width="2.6" customWidth="1" min="49" max="49"/>
    <col width="2.6" customWidth="1" min="50" max="50"/>
    <col width="2.6" customWidth="1" min="51" max="51"/>
    <col width="2.6" customWidth="1" min="52" max="52"/>
    <col width="2.6" customWidth="1" min="53" max="53"/>
    <col width="2.6" customWidth="1" min="54" max="54"/>
    <col width="2.6" customWidth="1" min="55" max="55"/>
    <col width="2.6" customWidth="1" min="56" max="56"/>
    <col width="2.6" customWidth="1" min="57" max="57"/>
    <col width="2.6" customWidth="1" min="58" max="58"/>
    <col width="2.6" customWidth="1" min="59" max="59"/>
    <col width="2.6" customWidth="1" min="60" max="60"/>
    <col width="2.6" customWidth="1" min="61" max="61"/>
    <col width="2.6" customWidth="1" min="62" max="62"/>
    <col width="2.6" customWidth="1" min="63" max="63"/>
  </cols>
  <sheetData>
    <row r="1">
      <c r="A1" s="1" t="inlineStr">
        <is>
          <t>Project Gantt Chart</t>
        </is>
      </c>
    </row>
    <row r="2">
      <c r="A2" s="2" t="inlineStr">
        <is>
          <t>Enter tasks, start dates and durations. Bars draw themselves; the darker part shows % complete.</t>
        </is>
      </c>
    </row>
    <row r="3">
      <c r="A3" s="3" t="inlineStr">
        <is>
          <t>Project</t>
        </is>
      </c>
      <c r="B3" s="4" t="inlineStr">
        <is>
          <t>[Website Launch]</t>
        </is>
      </c>
      <c r="C3" s="5" t="n"/>
      <c r="D3" s="5" t="n"/>
      <c r="E3" s="6" t="n"/>
    </row>
    <row r="4">
      <c r="A4" s="3" t="inlineStr">
        <is>
          <t>Timeline starts</t>
        </is>
      </c>
      <c r="B4" s="7" t="n">
        <v>46083</v>
      </c>
      <c r="D4" s="2" t="inlineStr">
        <is>
          <t>Week view: each column is one day.</t>
        </is>
      </c>
    </row>
    <row r="5">
      <c r="H5" s="8">
        <f>$B$4+0</f>
        <v/>
      </c>
      <c r="O5" s="8">
        <f>$B$4+7</f>
        <v/>
      </c>
      <c r="V5" s="8">
        <f>$B$4+14</f>
        <v/>
      </c>
      <c r="AC5" s="8">
        <f>$B$4+21</f>
        <v/>
      </c>
      <c r="AJ5" s="8">
        <f>$B$4+28</f>
        <v/>
      </c>
      <c r="AQ5" s="8">
        <f>$B$4+35</f>
        <v/>
      </c>
      <c r="AX5" s="8">
        <f>$B$4+42</f>
        <v/>
      </c>
      <c r="BE5" s="8">
        <f>$B$4+49</f>
        <v/>
      </c>
    </row>
    <row r="6">
      <c r="A6" s="9" t="inlineStr">
        <is>
          <t>Task</t>
        </is>
      </c>
      <c r="B6" s="9" t="inlineStr">
        <is>
          <t>Owner</t>
        </is>
      </c>
      <c r="C6" s="9" t="inlineStr">
        <is>
          <t>Start</t>
        </is>
      </c>
      <c r="D6" s="9" t="inlineStr">
        <is>
          <t>Days</t>
        </is>
      </c>
      <c r="E6" s="9" t="inlineStr">
        <is>
          <t>End</t>
        </is>
      </c>
      <c r="F6" s="9" t="inlineStr">
        <is>
          <t>% done</t>
        </is>
      </c>
      <c r="H6" s="10">
        <f>$B$4+0</f>
        <v/>
      </c>
      <c r="I6" s="10">
        <f>$B$4+1</f>
        <v/>
      </c>
      <c r="J6" s="10">
        <f>$B$4+2</f>
        <v/>
      </c>
      <c r="K6" s="10">
        <f>$B$4+3</f>
        <v/>
      </c>
      <c r="L6" s="10">
        <f>$B$4+4</f>
        <v/>
      </c>
      <c r="M6" s="10">
        <f>$B$4+5</f>
        <v/>
      </c>
      <c r="N6" s="10">
        <f>$B$4+6</f>
        <v/>
      </c>
      <c r="O6" s="10">
        <f>$B$4+7</f>
        <v/>
      </c>
      <c r="P6" s="10">
        <f>$B$4+8</f>
        <v/>
      </c>
      <c r="Q6" s="10">
        <f>$B$4+9</f>
        <v/>
      </c>
      <c r="R6" s="10">
        <f>$B$4+10</f>
        <v/>
      </c>
      <c r="S6" s="10">
        <f>$B$4+11</f>
        <v/>
      </c>
      <c r="T6" s="10">
        <f>$B$4+12</f>
        <v/>
      </c>
      <c r="U6" s="10">
        <f>$B$4+13</f>
        <v/>
      </c>
      <c r="V6" s="10">
        <f>$B$4+14</f>
        <v/>
      </c>
      <c r="W6" s="10">
        <f>$B$4+15</f>
        <v/>
      </c>
      <c r="X6" s="10">
        <f>$B$4+16</f>
        <v/>
      </c>
      <c r="Y6" s="10">
        <f>$B$4+17</f>
        <v/>
      </c>
      <c r="Z6" s="10">
        <f>$B$4+18</f>
        <v/>
      </c>
      <c r="AA6" s="10">
        <f>$B$4+19</f>
        <v/>
      </c>
      <c r="AB6" s="10">
        <f>$B$4+20</f>
        <v/>
      </c>
      <c r="AC6" s="10">
        <f>$B$4+21</f>
        <v/>
      </c>
      <c r="AD6" s="10">
        <f>$B$4+22</f>
        <v/>
      </c>
      <c r="AE6" s="10">
        <f>$B$4+23</f>
        <v/>
      </c>
      <c r="AF6" s="10">
        <f>$B$4+24</f>
        <v/>
      </c>
      <c r="AG6" s="10">
        <f>$B$4+25</f>
        <v/>
      </c>
      <c r="AH6" s="10">
        <f>$B$4+26</f>
        <v/>
      </c>
      <c r="AI6" s="10">
        <f>$B$4+27</f>
        <v/>
      </c>
      <c r="AJ6" s="10">
        <f>$B$4+28</f>
        <v/>
      </c>
      <c r="AK6" s="10">
        <f>$B$4+29</f>
        <v/>
      </c>
      <c r="AL6" s="10">
        <f>$B$4+30</f>
        <v/>
      </c>
      <c r="AM6" s="10">
        <f>$B$4+31</f>
        <v/>
      </c>
      <c r="AN6" s="10">
        <f>$B$4+32</f>
        <v/>
      </c>
      <c r="AO6" s="10">
        <f>$B$4+33</f>
        <v/>
      </c>
      <c r="AP6" s="10">
        <f>$B$4+34</f>
        <v/>
      </c>
      <c r="AQ6" s="10">
        <f>$B$4+35</f>
        <v/>
      </c>
      <c r="AR6" s="10">
        <f>$B$4+36</f>
        <v/>
      </c>
      <c r="AS6" s="10">
        <f>$B$4+37</f>
        <v/>
      </c>
      <c r="AT6" s="10">
        <f>$B$4+38</f>
        <v/>
      </c>
      <c r="AU6" s="10">
        <f>$B$4+39</f>
        <v/>
      </c>
      <c r="AV6" s="10">
        <f>$B$4+40</f>
        <v/>
      </c>
      <c r="AW6" s="10">
        <f>$B$4+41</f>
        <v/>
      </c>
      <c r="AX6" s="10">
        <f>$B$4+42</f>
        <v/>
      </c>
      <c r="AY6" s="10">
        <f>$B$4+43</f>
        <v/>
      </c>
      <c r="AZ6" s="10">
        <f>$B$4+44</f>
        <v/>
      </c>
      <c r="BA6" s="10">
        <f>$B$4+45</f>
        <v/>
      </c>
      <c r="BB6" s="10">
        <f>$B$4+46</f>
        <v/>
      </c>
      <c r="BC6" s="10">
        <f>$B$4+47</f>
        <v/>
      </c>
      <c r="BD6" s="10">
        <f>$B$4+48</f>
        <v/>
      </c>
      <c r="BE6" s="10">
        <f>$B$4+49</f>
        <v/>
      </c>
      <c r="BF6" s="10">
        <f>$B$4+50</f>
        <v/>
      </c>
      <c r="BG6" s="10">
        <f>$B$4+51</f>
        <v/>
      </c>
      <c r="BH6" s="10">
        <f>$B$4+52</f>
        <v/>
      </c>
      <c r="BI6" s="10">
        <f>$B$4+53</f>
        <v/>
      </c>
      <c r="BJ6" s="10">
        <f>$B$4+54</f>
        <v/>
      </c>
      <c r="BK6" s="10">
        <f>$B$4+55</f>
        <v/>
      </c>
    </row>
    <row r="7">
      <c r="A7" s="4" t="inlineStr">
        <is>
          <t>Kickoff &amp; requirements</t>
        </is>
      </c>
      <c r="B7" s="4" t="inlineStr">
        <is>
          <t>Alex</t>
        </is>
      </c>
      <c r="C7" s="11">
        <f>$B$4+0</f>
        <v/>
      </c>
      <c r="D7" s="12" t="n">
        <v>5</v>
      </c>
      <c r="E7" s="13">
        <f>IF(OR(C7="",D7=""),"",C7+D7-1)</f>
        <v/>
      </c>
      <c r="F7" s="14" t="n">
        <v>1</v>
      </c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5" t="n"/>
      <c r="AH7" s="15" t="n"/>
      <c r="AI7" s="15" t="n"/>
      <c r="AJ7" s="15" t="n"/>
      <c r="AK7" s="15" t="n"/>
      <c r="AL7" s="15" t="n"/>
      <c r="AM7" s="15" t="n"/>
      <c r="AN7" s="15" t="n"/>
      <c r="AO7" s="15" t="n"/>
      <c r="AP7" s="15" t="n"/>
      <c r="AQ7" s="15" t="n"/>
      <c r="AR7" s="15" t="n"/>
      <c r="AS7" s="15" t="n"/>
      <c r="AT7" s="15" t="n"/>
      <c r="AU7" s="15" t="n"/>
      <c r="AV7" s="15" t="n"/>
      <c r="AW7" s="15" t="n"/>
      <c r="AX7" s="15" t="n"/>
      <c r="AY7" s="15" t="n"/>
      <c r="AZ7" s="15" t="n"/>
      <c r="BA7" s="15" t="n"/>
      <c r="BB7" s="15" t="n"/>
      <c r="BC7" s="15" t="n"/>
      <c r="BD7" s="15" t="n"/>
      <c r="BE7" s="15" t="n"/>
      <c r="BF7" s="15" t="n"/>
      <c r="BG7" s="15" t="n"/>
      <c r="BH7" s="15" t="n"/>
      <c r="BI7" s="15" t="n"/>
      <c r="BJ7" s="15" t="n"/>
      <c r="BK7" s="15" t="n"/>
    </row>
    <row r="8">
      <c r="A8" s="4" t="inlineStr">
        <is>
          <t>Wireframes</t>
        </is>
      </c>
      <c r="B8" s="4" t="inlineStr">
        <is>
          <t>Sam</t>
        </is>
      </c>
      <c r="C8" s="11">
        <f>$B$4+5</f>
        <v/>
      </c>
      <c r="D8" s="12" t="n">
        <v>7</v>
      </c>
      <c r="E8" s="13">
        <f>IF(OR(C8="",D8=""),"",C8+D8-1)</f>
        <v/>
      </c>
      <c r="F8" s="14" t="n">
        <v>1</v>
      </c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5" t="n"/>
      <c r="AH8" s="15" t="n"/>
      <c r="AI8" s="15" t="n"/>
      <c r="AJ8" s="15" t="n"/>
      <c r="AK8" s="15" t="n"/>
      <c r="AL8" s="15" t="n"/>
      <c r="AM8" s="15" t="n"/>
      <c r="AN8" s="15" t="n"/>
      <c r="AO8" s="15" t="n"/>
      <c r="AP8" s="15" t="n"/>
      <c r="AQ8" s="15" t="n"/>
      <c r="AR8" s="15" t="n"/>
      <c r="AS8" s="15" t="n"/>
      <c r="AT8" s="15" t="n"/>
      <c r="AU8" s="15" t="n"/>
      <c r="AV8" s="15" t="n"/>
      <c r="AW8" s="15" t="n"/>
      <c r="AX8" s="15" t="n"/>
      <c r="AY8" s="15" t="n"/>
      <c r="AZ8" s="15" t="n"/>
      <c r="BA8" s="15" t="n"/>
      <c r="BB8" s="15" t="n"/>
      <c r="BC8" s="15" t="n"/>
      <c r="BD8" s="15" t="n"/>
      <c r="BE8" s="15" t="n"/>
      <c r="BF8" s="15" t="n"/>
      <c r="BG8" s="15" t="n"/>
      <c r="BH8" s="15" t="n"/>
      <c r="BI8" s="15" t="n"/>
      <c r="BJ8" s="15" t="n"/>
      <c r="BK8" s="15" t="n"/>
    </row>
    <row r="9">
      <c r="A9" s="4" t="inlineStr">
        <is>
          <t>Visual design</t>
        </is>
      </c>
      <c r="B9" s="4" t="inlineStr">
        <is>
          <t>Sam</t>
        </is>
      </c>
      <c r="C9" s="11">
        <f>$B$4+10</f>
        <v/>
      </c>
      <c r="D9" s="12" t="n">
        <v>10</v>
      </c>
      <c r="E9" s="13">
        <f>IF(OR(C9="",D9=""),"",C9+D9-1)</f>
        <v/>
      </c>
      <c r="F9" s="14" t="n">
        <v>0.8</v>
      </c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  <c r="AI9" s="15" t="n"/>
      <c r="AJ9" s="15" t="n"/>
      <c r="AK9" s="15" t="n"/>
      <c r="AL9" s="15" t="n"/>
      <c r="AM9" s="15" t="n"/>
      <c r="AN9" s="15" t="n"/>
      <c r="AO9" s="15" t="n"/>
      <c r="AP9" s="15" t="n"/>
      <c r="AQ9" s="15" t="n"/>
      <c r="AR9" s="15" t="n"/>
      <c r="AS9" s="15" t="n"/>
      <c r="AT9" s="15" t="n"/>
      <c r="AU9" s="15" t="n"/>
      <c r="AV9" s="15" t="n"/>
      <c r="AW9" s="15" t="n"/>
      <c r="AX9" s="15" t="n"/>
      <c r="AY9" s="15" t="n"/>
      <c r="AZ9" s="15" t="n"/>
      <c r="BA9" s="15" t="n"/>
      <c r="BB9" s="15" t="n"/>
      <c r="BC9" s="15" t="n"/>
      <c r="BD9" s="15" t="n"/>
      <c r="BE9" s="15" t="n"/>
      <c r="BF9" s="15" t="n"/>
      <c r="BG9" s="15" t="n"/>
      <c r="BH9" s="15" t="n"/>
      <c r="BI9" s="15" t="n"/>
      <c r="BJ9" s="15" t="n"/>
      <c r="BK9" s="15" t="n"/>
    </row>
    <row r="10">
      <c r="A10" s="4" t="inlineStr">
        <is>
          <t>Content writing</t>
        </is>
      </c>
      <c r="B10" s="4" t="inlineStr">
        <is>
          <t>Jordan</t>
        </is>
      </c>
      <c r="C10" s="11">
        <f>$B$4+8</f>
        <v/>
      </c>
      <c r="D10" s="12" t="n">
        <v>14</v>
      </c>
      <c r="E10" s="13">
        <f>IF(OR(C10="",D10=""),"",C10+D10-1)</f>
        <v/>
      </c>
      <c r="F10" s="14" t="n">
        <v>0.6</v>
      </c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5" t="n"/>
      <c r="AI10" s="15" t="n"/>
      <c r="AJ10" s="15" t="n"/>
      <c r="AK10" s="15" t="n"/>
      <c r="AL10" s="15" t="n"/>
      <c r="AM10" s="15" t="n"/>
      <c r="AN10" s="15" t="n"/>
      <c r="AO10" s="15" t="n"/>
      <c r="AP10" s="15" t="n"/>
      <c r="AQ10" s="15" t="n"/>
      <c r="AR10" s="15" t="n"/>
      <c r="AS10" s="15" t="n"/>
      <c r="AT10" s="15" t="n"/>
      <c r="AU10" s="15" t="n"/>
      <c r="AV10" s="15" t="n"/>
      <c r="AW10" s="15" t="n"/>
      <c r="AX10" s="15" t="n"/>
      <c r="AY10" s="15" t="n"/>
      <c r="AZ10" s="15" t="n"/>
      <c r="BA10" s="15" t="n"/>
      <c r="BB10" s="15" t="n"/>
      <c r="BC10" s="15" t="n"/>
      <c r="BD10" s="15" t="n"/>
      <c r="BE10" s="15" t="n"/>
      <c r="BF10" s="15" t="n"/>
      <c r="BG10" s="15" t="n"/>
      <c r="BH10" s="15" t="n"/>
      <c r="BI10" s="15" t="n"/>
      <c r="BJ10" s="15" t="n"/>
      <c r="BK10" s="15" t="n"/>
    </row>
    <row r="11">
      <c r="A11" s="4" t="inlineStr">
        <is>
          <t>Front-end build</t>
        </is>
      </c>
      <c r="B11" s="4" t="inlineStr">
        <is>
          <t>Taylor</t>
        </is>
      </c>
      <c r="C11" s="11">
        <f>$B$4+20</f>
        <v/>
      </c>
      <c r="D11" s="12" t="n">
        <v>15</v>
      </c>
      <c r="E11" s="13">
        <f>IF(OR(C11="",D11=""),"",C11+D11-1)</f>
        <v/>
      </c>
      <c r="F11" s="14" t="n">
        <v>0.3</v>
      </c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  <c r="AI11" s="15" t="n"/>
      <c r="AJ11" s="15" t="n"/>
      <c r="AK11" s="15" t="n"/>
      <c r="AL11" s="15" t="n"/>
      <c r="AM11" s="15" t="n"/>
      <c r="AN11" s="15" t="n"/>
      <c r="AO11" s="15" t="n"/>
      <c r="AP11" s="15" t="n"/>
      <c r="AQ11" s="15" t="n"/>
      <c r="AR11" s="15" t="n"/>
      <c r="AS11" s="15" t="n"/>
      <c r="AT11" s="15" t="n"/>
      <c r="AU11" s="15" t="n"/>
      <c r="AV11" s="15" t="n"/>
      <c r="AW11" s="15" t="n"/>
      <c r="AX11" s="15" t="n"/>
      <c r="AY11" s="15" t="n"/>
      <c r="AZ11" s="15" t="n"/>
      <c r="BA11" s="15" t="n"/>
      <c r="BB11" s="15" t="n"/>
      <c r="BC11" s="15" t="n"/>
      <c r="BD11" s="15" t="n"/>
      <c r="BE11" s="15" t="n"/>
      <c r="BF11" s="15" t="n"/>
      <c r="BG11" s="15" t="n"/>
      <c r="BH11" s="15" t="n"/>
      <c r="BI11" s="15" t="n"/>
      <c r="BJ11" s="15" t="n"/>
      <c r="BK11" s="15" t="n"/>
    </row>
    <row r="12">
      <c r="A12" s="4" t="inlineStr">
        <is>
          <t>Back-end &amp; CMS</t>
        </is>
      </c>
      <c r="B12" s="4" t="inlineStr">
        <is>
          <t>Morgan</t>
        </is>
      </c>
      <c r="C12" s="11">
        <f>$B$4+22</f>
        <v/>
      </c>
      <c r="D12" s="12" t="n">
        <v>14</v>
      </c>
      <c r="E12" s="13">
        <f>IF(OR(C12="",D12=""),"",C12+D12-1)</f>
        <v/>
      </c>
      <c r="F12" s="14" t="n">
        <v>0.2</v>
      </c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5" t="n"/>
      <c r="AI12" s="15" t="n"/>
      <c r="AJ12" s="15" t="n"/>
      <c r="AK12" s="15" t="n"/>
      <c r="AL12" s="15" t="n"/>
      <c r="AM12" s="15" t="n"/>
      <c r="AN12" s="15" t="n"/>
      <c r="AO12" s="15" t="n"/>
      <c r="AP12" s="15" t="n"/>
      <c r="AQ12" s="15" t="n"/>
      <c r="AR12" s="15" t="n"/>
      <c r="AS12" s="15" t="n"/>
      <c r="AT12" s="15" t="n"/>
      <c r="AU12" s="15" t="n"/>
      <c r="AV12" s="15" t="n"/>
      <c r="AW12" s="15" t="n"/>
      <c r="AX12" s="15" t="n"/>
      <c r="AY12" s="15" t="n"/>
      <c r="AZ12" s="15" t="n"/>
      <c r="BA12" s="15" t="n"/>
      <c r="BB12" s="15" t="n"/>
      <c r="BC12" s="15" t="n"/>
      <c r="BD12" s="15" t="n"/>
      <c r="BE12" s="15" t="n"/>
      <c r="BF12" s="15" t="n"/>
      <c r="BG12" s="15" t="n"/>
      <c r="BH12" s="15" t="n"/>
      <c r="BI12" s="15" t="n"/>
      <c r="BJ12" s="15" t="n"/>
      <c r="BK12" s="15" t="n"/>
    </row>
    <row r="13">
      <c r="A13" s="4" t="inlineStr">
        <is>
          <t>QA &amp; testing</t>
        </is>
      </c>
      <c r="B13" s="4" t="inlineStr">
        <is>
          <t>Alex</t>
        </is>
      </c>
      <c r="C13" s="11">
        <f>$B$4+36</f>
        <v/>
      </c>
      <c r="D13" s="12" t="n">
        <v>7</v>
      </c>
      <c r="E13" s="13">
        <f>IF(OR(C13="",D13=""),"",C13+D13-1)</f>
        <v/>
      </c>
      <c r="F13" s="14" t="n">
        <v>0</v>
      </c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5" t="n"/>
      <c r="AI13" s="15" t="n"/>
      <c r="AJ13" s="15" t="n"/>
      <c r="AK13" s="15" t="n"/>
      <c r="AL13" s="15" t="n"/>
      <c r="AM13" s="15" t="n"/>
      <c r="AN13" s="15" t="n"/>
      <c r="AO13" s="15" t="n"/>
      <c r="AP13" s="15" t="n"/>
      <c r="AQ13" s="15" t="n"/>
      <c r="AR13" s="15" t="n"/>
      <c r="AS13" s="15" t="n"/>
      <c r="AT13" s="15" t="n"/>
      <c r="AU13" s="15" t="n"/>
      <c r="AV13" s="15" t="n"/>
      <c r="AW13" s="15" t="n"/>
      <c r="AX13" s="15" t="n"/>
      <c r="AY13" s="15" t="n"/>
      <c r="AZ13" s="15" t="n"/>
      <c r="BA13" s="15" t="n"/>
      <c r="BB13" s="15" t="n"/>
      <c r="BC13" s="15" t="n"/>
      <c r="BD13" s="15" t="n"/>
      <c r="BE13" s="15" t="n"/>
      <c r="BF13" s="15" t="n"/>
      <c r="BG13" s="15" t="n"/>
      <c r="BH13" s="15" t="n"/>
      <c r="BI13" s="15" t="n"/>
      <c r="BJ13" s="15" t="n"/>
      <c r="BK13" s="15" t="n"/>
    </row>
    <row r="14">
      <c r="A14" s="4" t="inlineStr">
        <is>
          <t>Launch prep</t>
        </is>
      </c>
      <c r="B14" s="4" t="inlineStr">
        <is>
          <t>Jordan</t>
        </is>
      </c>
      <c r="C14" s="11">
        <f>$B$4+42</f>
        <v/>
      </c>
      <c r="D14" s="12" t="n">
        <v>4</v>
      </c>
      <c r="E14" s="13">
        <f>IF(OR(C14="",D14=""),"",C14+D14-1)</f>
        <v/>
      </c>
      <c r="F14" s="14" t="n">
        <v>0</v>
      </c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5" t="n"/>
      <c r="AI14" s="15" t="n"/>
      <c r="AJ14" s="15" t="n"/>
      <c r="AK14" s="15" t="n"/>
      <c r="AL14" s="15" t="n"/>
      <c r="AM14" s="15" t="n"/>
      <c r="AN14" s="15" t="n"/>
      <c r="AO14" s="15" t="n"/>
      <c r="AP14" s="15" t="n"/>
      <c r="AQ14" s="15" t="n"/>
      <c r="AR14" s="15" t="n"/>
      <c r="AS14" s="15" t="n"/>
      <c r="AT14" s="15" t="n"/>
      <c r="AU14" s="15" t="n"/>
      <c r="AV14" s="15" t="n"/>
      <c r="AW14" s="15" t="n"/>
      <c r="AX14" s="15" t="n"/>
      <c r="AY14" s="15" t="n"/>
      <c r="AZ14" s="15" t="n"/>
      <c r="BA14" s="15" t="n"/>
      <c r="BB14" s="15" t="n"/>
      <c r="BC14" s="15" t="n"/>
      <c r="BD14" s="15" t="n"/>
      <c r="BE14" s="15" t="n"/>
      <c r="BF14" s="15" t="n"/>
      <c r="BG14" s="15" t="n"/>
      <c r="BH14" s="15" t="n"/>
      <c r="BI14" s="15" t="n"/>
      <c r="BJ14" s="15" t="n"/>
      <c r="BK14" s="15" t="n"/>
    </row>
    <row r="15">
      <c r="A15" s="4" t="inlineStr">
        <is>
          <t>Go live</t>
        </is>
      </c>
      <c r="B15" s="4" t="inlineStr">
        <is>
          <t>Alex</t>
        </is>
      </c>
      <c r="C15" s="11">
        <f>$B$4+46</f>
        <v/>
      </c>
      <c r="D15" s="12" t="n">
        <v>1</v>
      </c>
      <c r="E15" s="13">
        <f>IF(OR(C15="",D15=""),"",C15+D15-1)</f>
        <v/>
      </c>
      <c r="F15" s="14" t="n">
        <v>0</v>
      </c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5" t="n"/>
      <c r="AI15" s="15" t="n"/>
      <c r="AJ15" s="15" t="n"/>
      <c r="AK15" s="15" t="n"/>
      <c r="AL15" s="15" t="n"/>
      <c r="AM15" s="15" t="n"/>
      <c r="AN15" s="15" t="n"/>
      <c r="AO15" s="15" t="n"/>
      <c r="AP15" s="15" t="n"/>
      <c r="AQ15" s="15" t="n"/>
      <c r="AR15" s="15" t="n"/>
      <c r="AS15" s="15" t="n"/>
      <c r="AT15" s="15" t="n"/>
      <c r="AU15" s="15" t="n"/>
      <c r="AV15" s="15" t="n"/>
      <c r="AW15" s="15" t="n"/>
      <c r="AX15" s="15" t="n"/>
      <c r="AY15" s="15" t="n"/>
      <c r="AZ15" s="15" t="n"/>
      <c r="BA15" s="15" t="n"/>
      <c r="BB15" s="15" t="n"/>
      <c r="BC15" s="15" t="n"/>
      <c r="BD15" s="15" t="n"/>
      <c r="BE15" s="15" t="n"/>
      <c r="BF15" s="15" t="n"/>
      <c r="BG15" s="15" t="n"/>
      <c r="BH15" s="15" t="n"/>
      <c r="BI15" s="15" t="n"/>
      <c r="BJ15" s="15" t="n"/>
      <c r="BK15" s="15" t="n"/>
    </row>
    <row r="16">
      <c r="A16" s="4" t="n"/>
      <c r="B16" s="4" t="n"/>
      <c r="C16" s="11" t="n"/>
      <c r="D16" s="4" t="n"/>
      <c r="E16" s="13">
        <f>IF(OR(C16="",D16=""),"",C16+D16-1)</f>
        <v/>
      </c>
      <c r="F16" s="16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5" t="n"/>
      <c r="AI16" s="15" t="n"/>
      <c r="AJ16" s="15" t="n"/>
      <c r="AK16" s="15" t="n"/>
      <c r="AL16" s="15" t="n"/>
      <c r="AM16" s="15" t="n"/>
      <c r="AN16" s="15" t="n"/>
      <c r="AO16" s="15" t="n"/>
      <c r="AP16" s="15" t="n"/>
      <c r="AQ16" s="15" t="n"/>
      <c r="AR16" s="15" t="n"/>
      <c r="AS16" s="15" t="n"/>
      <c r="AT16" s="15" t="n"/>
      <c r="AU16" s="15" t="n"/>
      <c r="AV16" s="15" t="n"/>
      <c r="AW16" s="15" t="n"/>
      <c r="AX16" s="15" t="n"/>
      <c r="AY16" s="15" t="n"/>
      <c r="AZ16" s="15" t="n"/>
      <c r="BA16" s="15" t="n"/>
      <c r="BB16" s="15" t="n"/>
      <c r="BC16" s="15" t="n"/>
      <c r="BD16" s="15" t="n"/>
      <c r="BE16" s="15" t="n"/>
      <c r="BF16" s="15" t="n"/>
      <c r="BG16" s="15" t="n"/>
      <c r="BH16" s="15" t="n"/>
      <c r="BI16" s="15" t="n"/>
      <c r="BJ16" s="15" t="n"/>
      <c r="BK16" s="15" t="n"/>
    </row>
    <row r="17">
      <c r="A17" s="4" t="n"/>
      <c r="B17" s="4" t="n"/>
      <c r="C17" s="11" t="n"/>
      <c r="D17" s="4" t="n"/>
      <c r="E17" s="13">
        <f>IF(OR(C17="",D17=""),"",C17+D17-1)</f>
        <v/>
      </c>
      <c r="F17" s="16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5" t="n"/>
      <c r="AI17" s="15" t="n"/>
      <c r="AJ17" s="15" t="n"/>
      <c r="AK17" s="15" t="n"/>
      <c r="AL17" s="15" t="n"/>
      <c r="AM17" s="15" t="n"/>
      <c r="AN17" s="15" t="n"/>
      <c r="AO17" s="15" t="n"/>
      <c r="AP17" s="15" t="n"/>
      <c r="AQ17" s="15" t="n"/>
      <c r="AR17" s="15" t="n"/>
      <c r="AS17" s="15" t="n"/>
      <c r="AT17" s="15" t="n"/>
      <c r="AU17" s="15" t="n"/>
      <c r="AV17" s="15" t="n"/>
      <c r="AW17" s="15" t="n"/>
      <c r="AX17" s="15" t="n"/>
      <c r="AY17" s="15" t="n"/>
      <c r="AZ17" s="15" t="n"/>
      <c r="BA17" s="15" t="n"/>
      <c r="BB17" s="15" t="n"/>
      <c r="BC17" s="15" t="n"/>
      <c r="BD17" s="15" t="n"/>
      <c r="BE17" s="15" t="n"/>
      <c r="BF17" s="15" t="n"/>
      <c r="BG17" s="15" t="n"/>
      <c r="BH17" s="15" t="n"/>
      <c r="BI17" s="15" t="n"/>
      <c r="BJ17" s="15" t="n"/>
      <c r="BK17" s="15" t="n"/>
    </row>
    <row r="18">
      <c r="A18" s="4" t="n"/>
      <c r="B18" s="4" t="n"/>
      <c r="C18" s="11" t="n"/>
      <c r="D18" s="4" t="n"/>
      <c r="E18" s="13">
        <f>IF(OR(C18="",D18=""),"",C18+D18-1)</f>
        <v/>
      </c>
      <c r="F18" s="16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5" t="n"/>
      <c r="AI18" s="15" t="n"/>
      <c r="AJ18" s="15" t="n"/>
      <c r="AK18" s="15" t="n"/>
      <c r="AL18" s="15" t="n"/>
      <c r="AM18" s="15" t="n"/>
      <c r="AN18" s="15" t="n"/>
      <c r="AO18" s="15" t="n"/>
      <c r="AP18" s="15" t="n"/>
      <c r="AQ18" s="15" t="n"/>
      <c r="AR18" s="15" t="n"/>
      <c r="AS18" s="15" t="n"/>
      <c r="AT18" s="15" t="n"/>
      <c r="AU18" s="15" t="n"/>
      <c r="AV18" s="15" t="n"/>
      <c r="AW18" s="15" t="n"/>
      <c r="AX18" s="15" t="n"/>
      <c r="AY18" s="15" t="n"/>
      <c r="AZ18" s="15" t="n"/>
      <c r="BA18" s="15" t="n"/>
      <c r="BB18" s="15" t="n"/>
      <c r="BC18" s="15" t="n"/>
      <c r="BD18" s="15" t="n"/>
      <c r="BE18" s="15" t="n"/>
      <c r="BF18" s="15" t="n"/>
      <c r="BG18" s="15" t="n"/>
      <c r="BH18" s="15" t="n"/>
      <c r="BI18" s="15" t="n"/>
      <c r="BJ18" s="15" t="n"/>
      <c r="BK18" s="15" t="n"/>
    </row>
    <row r="19">
      <c r="A19" s="4" t="n"/>
      <c r="B19" s="4" t="n"/>
      <c r="C19" s="11" t="n"/>
      <c r="D19" s="4" t="n"/>
      <c r="E19" s="13">
        <f>IF(OR(C19="",D19=""),"",C19+D19-1)</f>
        <v/>
      </c>
      <c r="F19" s="16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5" t="n"/>
      <c r="AI19" s="15" t="n"/>
      <c r="AJ19" s="15" t="n"/>
      <c r="AK19" s="15" t="n"/>
      <c r="AL19" s="15" t="n"/>
      <c r="AM19" s="15" t="n"/>
      <c r="AN19" s="15" t="n"/>
      <c r="AO19" s="15" t="n"/>
      <c r="AP19" s="15" t="n"/>
      <c r="AQ19" s="15" t="n"/>
      <c r="AR19" s="15" t="n"/>
      <c r="AS19" s="15" t="n"/>
      <c r="AT19" s="15" t="n"/>
      <c r="AU19" s="15" t="n"/>
      <c r="AV19" s="15" t="n"/>
      <c r="AW19" s="15" t="n"/>
      <c r="AX19" s="15" t="n"/>
      <c r="AY19" s="15" t="n"/>
      <c r="AZ19" s="15" t="n"/>
      <c r="BA19" s="15" t="n"/>
      <c r="BB19" s="15" t="n"/>
      <c r="BC19" s="15" t="n"/>
      <c r="BD19" s="15" t="n"/>
      <c r="BE19" s="15" t="n"/>
      <c r="BF19" s="15" t="n"/>
      <c r="BG19" s="15" t="n"/>
      <c r="BH19" s="15" t="n"/>
      <c r="BI19" s="15" t="n"/>
      <c r="BJ19" s="15" t="n"/>
      <c r="BK19" s="15" t="n"/>
    </row>
    <row r="20">
      <c r="A20" s="4" t="n"/>
      <c r="B20" s="4" t="n"/>
      <c r="C20" s="11" t="n"/>
      <c r="D20" s="4" t="n"/>
      <c r="E20" s="13">
        <f>IF(OR(C20="",D20=""),"",C20+D20-1)</f>
        <v/>
      </c>
      <c r="F20" s="16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5" t="n"/>
      <c r="AI20" s="15" t="n"/>
      <c r="AJ20" s="15" t="n"/>
      <c r="AK20" s="15" t="n"/>
      <c r="AL20" s="15" t="n"/>
      <c r="AM20" s="15" t="n"/>
      <c r="AN20" s="15" t="n"/>
      <c r="AO20" s="15" t="n"/>
      <c r="AP20" s="15" t="n"/>
      <c r="AQ20" s="15" t="n"/>
      <c r="AR20" s="15" t="n"/>
      <c r="AS20" s="15" t="n"/>
      <c r="AT20" s="15" t="n"/>
      <c r="AU20" s="15" t="n"/>
      <c r="AV20" s="15" t="n"/>
      <c r="AW20" s="15" t="n"/>
      <c r="AX20" s="15" t="n"/>
      <c r="AY20" s="15" t="n"/>
      <c r="AZ20" s="15" t="n"/>
      <c r="BA20" s="15" t="n"/>
      <c r="BB20" s="15" t="n"/>
      <c r="BC20" s="15" t="n"/>
      <c r="BD20" s="15" t="n"/>
      <c r="BE20" s="15" t="n"/>
      <c r="BF20" s="15" t="n"/>
      <c r="BG20" s="15" t="n"/>
      <c r="BH20" s="15" t="n"/>
      <c r="BI20" s="15" t="n"/>
      <c r="BJ20" s="15" t="n"/>
      <c r="BK20" s="15" t="n"/>
    </row>
    <row r="21">
      <c r="A21" s="4" t="n"/>
      <c r="B21" s="4" t="n"/>
      <c r="C21" s="11" t="n"/>
      <c r="D21" s="4" t="n"/>
      <c r="E21" s="13">
        <f>IF(OR(C21="",D21=""),"",C21+D21-1)</f>
        <v/>
      </c>
      <c r="F21" s="16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  <c r="AI21" s="15" t="n"/>
      <c r="AJ21" s="15" t="n"/>
      <c r="AK21" s="15" t="n"/>
      <c r="AL21" s="15" t="n"/>
      <c r="AM21" s="15" t="n"/>
      <c r="AN21" s="15" t="n"/>
      <c r="AO21" s="15" t="n"/>
      <c r="AP21" s="15" t="n"/>
      <c r="AQ21" s="15" t="n"/>
      <c r="AR21" s="15" t="n"/>
      <c r="AS21" s="15" t="n"/>
      <c r="AT21" s="15" t="n"/>
      <c r="AU21" s="15" t="n"/>
      <c r="AV21" s="15" t="n"/>
      <c r="AW21" s="15" t="n"/>
      <c r="AX21" s="15" t="n"/>
      <c r="AY21" s="15" t="n"/>
      <c r="AZ21" s="15" t="n"/>
      <c r="BA21" s="15" t="n"/>
      <c r="BB21" s="15" t="n"/>
      <c r="BC21" s="15" t="n"/>
      <c r="BD21" s="15" t="n"/>
      <c r="BE21" s="15" t="n"/>
      <c r="BF21" s="15" t="n"/>
      <c r="BG21" s="15" t="n"/>
      <c r="BH21" s="15" t="n"/>
      <c r="BI21" s="15" t="n"/>
      <c r="BJ21" s="15" t="n"/>
      <c r="BK21" s="15" t="n"/>
    </row>
    <row r="22">
      <c r="A22" s="4" t="n"/>
      <c r="B22" s="4" t="n"/>
      <c r="C22" s="11" t="n"/>
      <c r="D22" s="4" t="n"/>
      <c r="E22" s="13">
        <f>IF(OR(C22="",D22=""),"",C22+D22-1)</f>
        <v/>
      </c>
      <c r="F22" s="16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5" t="n"/>
      <c r="AI22" s="15" t="n"/>
      <c r="AJ22" s="15" t="n"/>
      <c r="AK22" s="15" t="n"/>
      <c r="AL22" s="15" t="n"/>
      <c r="AM22" s="15" t="n"/>
      <c r="AN22" s="15" t="n"/>
      <c r="AO22" s="15" t="n"/>
      <c r="AP22" s="15" t="n"/>
      <c r="AQ22" s="15" t="n"/>
      <c r="AR22" s="15" t="n"/>
      <c r="AS22" s="15" t="n"/>
      <c r="AT22" s="15" t="n"/>
      <c r="AU22" s="15" t="n"/>
      <c r="AV22" s="15" t="n"/>
      <c r="AW22" s="15" t="n"/>
      <c r="AX22" s="15" t="n"/>
      <c r="AY22" s="15" t="n"/>
      <c r="AZ22" s="15" t="n"/>
      <c r="BA22" s="15" t="n"/>
      <c r="BB22" s="15" t="n"/>
      <c r="BC22" s="15" t="n"/>
      <c r="BD22" s="15" t="n"/>
      <c r="BE22" s="15" t="n"/>
      <c r="BF22" s="15" t="n"/>
      <c r="BG22" s="15" t="n"/>
      <c r="BH22" s="15" t="n"/>
      <c r="BI22" s="15" t="n"/>
      <c r="BJ22" s="15" t="n"/>
      <c r="BK22" s="15" t="n"/>
    </row>
    <row r="23">
      <c r="A23" s="4" t="n"/>
      <c r="B23" s="4" t="n"/>
      <c r="C23" s="11" t="n"/>
      <c r="D23" s="4" t="n"/>
      <c r="E23" s="13">
        <f>IF(OR(C23="",D23=""),"",C23+D23-1)</f>
        <v/>
      </c>
      <c r="F23" s="16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5" t="n"/>
      <c r="AI23" s="15" t="n"/>
      <c r="AJ23" s="15" t="n"/>
      <c r="AK23" s="15" t="n"/>
      <c r="AL23" s="15" t="n"/>
      <c r="AM23" s="15" t="n"/>
      <c r="AN23" s="15" t="n"/>
      <c r="AO23" s="15" t="n"/>
      <c r="AP23" s="15" t="n"/>
      <c r="AQ23" s="15" t="n"/>
      <c r="AR23" s="15" t="n"/>
      <c r="AS23" s="15" t="n"/>
      <c r="AT23" s="15" t="n"/>
      <c r="AU23" s="15" t="n"/>
      <c r="AV23" s="15" t="n"/>
      <c r="AW23" s="15" t="n"/>
      <c r="AX23" s="15" t="n"/>
      <c r="AY23" s="15" t="n"/>
      <c r="AZ23" s="15" t="n"/>
      <c r="BA23" s="15" t="n"/>
      <c r="BB23" s="15" t="n"/>
      <c r="BC23" s="15" t="n"/>
      <c r="BD23" s="15" t="n"/>
      <c r="BE23" s="15" t="n"/>
      <c r="BF23" s="15" t="n"/>
      <c r="BG23" s="15" t="n"/>
      <c r="BH23" s="15" t="n"/>
      <c r="BI23" s="15" t="n"/>
      <c r="BJ23" s="15" t="n"/>
      <c r="BK23" s="15" t="n"/>
    </row>
    <row r="24">
      <c r="A24" s="4" t="n"/>
      <c r="B24" s="4" t="n"/>
      <c r="C24" s="11" t="n"/>
      <c r="D24" s="4" t="n"/>
      <c r="E24" s="13">
        <f>IF(OR(C24="",D24=""),"",C24+D24-1)</f>
        <v/>
      </c>
      <c r="F24" s="16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5" t="n"/>
      <c r="AI24" s="15" t="n"/>
      <c r="AJ24" s="15" t="n"/>
      <c r="AK24" s="15" t="n"/>
      <c r="AL24" s="15" t="n"/>
      <c r="AM24" s="15" t="n"/>
      <c r="AN24" s="15" t="n"/>
      <c r="AO24" s="15" t="n"/>
      <c r="AP24" s="15" t="n"/>
      <c r="AQ24" s="15" t="n"/>
      <c r="AR24" s="15" t="n"/>
      <c r="AS24" s="15" t="n"/>
      <c r="AT24" s="15" t="n"/>
      <c r="AU24" s="15" t="n"/>
      <c r="AV24" s="15" t="n"/>
      <c r="AW24" s="15" t="n"/>
      <c r="AX24" s="15" t="n"/>
      <c r="AY24" s="15" t="n"/>
      <c r="AZ24" s="15" t="n"/>
      <c r="BA24" s="15" t="n"/>
      <c r="BB24" s="15" t="n"/>
      <c r="BC24" s="15" t="n"/>
      <c r="BD24" s="15" t="n"/>
      <c r="BE24" s="15" t="n"/>
      <c r="BF24" s="15" t="n"/>
      <c r="BG24" s="15" t="n"/>
      <c r="BH24" s="15" t="n"/>
      <c r="BI24" s="15" t="n"/>
      <c r="BJ24" s="15" t="n"/>
      <c r="BK24" s="15" t="n"/>
    </row>
    <row r="25">
      <c r="A25" s="4" t="n"/>
      <c r="B25" s="4" t="n"/>
      <c r="C25" s="11" t="n"/>
      <c r="D25" s="4" t="n"/>
      <c r="E25" s="13">
        <f>IF(OR(C25="",D25=""),"",C25+D25-1)</f>
        <v/>
      </c>
      <c r="F25" s="16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5" t="n"/>
      <c r="AI25" s="15" t="n"/>
      <c r="AJ25" s="15" t="n"/>
      <c r="AK25" s="15" t="n"/>
      <c r="AL25" s="15" t="n"/>
      <c r="AM25" s="15" t="n"/>
      <c r="AN25" s="15" t="n"/>
      <c r="AO25" s="15" t="n"/>
      <c r="AP25" s="15" t="n"/>
      <c r="AQ25" s="15" t="n"/>
      <c r="AR25" s="15" t="n"/>
      <c r="AS25" s="15" t="n"/>
      <c r="AT25" s="15" t="n"/>
      <c r="AU25" s="15" t="n"/>
      <c r="AV25" s="15" t="n"/>
      <c r="AW25" s="15" t="n"/>
      <c r="AX25" s="15" t="n"/>
      <c r="AY25" s="15" t="n"/>
      <c r="AZ25" s="15" t="n"/>
      <c r="BA25" s="15" t="n"/>
      <c r="BB25" s="15" t="n"/>
      <c r="BC25" s="15" t="n"/>
      <c r="BD25" s="15" t="n"/>
      <c r="BE25" s="15" t="n"/>
      <c r="BF25" s="15" t="n"/>
      <c r="BG25" s="15" t="n"/>
      <c r="BH25" s="15" t="n"/>
      <c r="BI25" s="15" t="n"/>
      <c r="BJ25" s="15" t="n"/>
      <c r="BK25" s="15" t="n"/>
    </row>
    <row r="26">
      <c r="A26" s="4" t="n"/>
      <c r="B26" s="4" t="n"/>
      <c r="C26" s="11" t="n"/>
      <c r="D26" s="4" t="n"/>
      <c r="E26" s="13">
        <f>IF(OR(C26="",D26=""),"",C26+D26-1)</f>
        <v/>
      </c>
      <c r="F26" s="16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5" t="n"/>
      <c r="AI26" s="15" t="n"/>
      <c r="AJ26" s="15" t="n"/>
      <c r="AK26" s="15" t="n"/>
      <c r="AL26" s="15" t="n"/>
      <c r="AM26" s="15" t="n"/>
      <c r="AN26" s="15" t="n"/>
      <c r="AO26" s="15" t="n"/>
      <c r="AP26" s="15" t="n"/>
      <c r="AQ26" s="15" t="n"/>
      <c r="AR26" s="15" t="n"/>
      <c r="AS26" s="15" t="n"/>
      <c r="AT26" s="15" t="n"/>
      <c r="AU26" s="15" t="n"/>
      <c r="AV26" s="15" t="n"/>
      <c r="AW26" s="15" t="n"/>
      <c r="AX26" s="15" t="n"/>
      <c r="AY26" s="15" t="n"/>
      <c r="AZ26" s="15" t="n"/>
      <c r="BA26" s="15" t="n"/>
      <c r="BB26" s="15" t="n"/>
      <c r="BC26" s="15" t="n"/>
      <c r="BD26" s="15" t="n"/>
      <c r="BE26" s="15" t="n"/>
      <c r="BF26" s="15" t="n"/>
      <c r="BG26" s="15" t="n"/>
      <c r="BH26" s="15" t="n"/>
      <c r="BI26" s="15" t="n"/>
      <c r="BJ26" s="15" t="n"/>
      <c r="BK26" s="15" t="n"/>
    </row>
    <row r="27">
      <c r="A27" s="4" t="n"/>
      <c r="B27" s="4" t="n"/>
      <c r="C27" s="11" t="n"/>
      <c r="D27" s="4" t="n"/>
      <c r="E27" s="13">
        <f>IF(OR(C27="",D27=""),"",C27+D27-1)</f>
        <v/>
      </c>
      <c r="F27" s="16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5" t="n"/>
      <c r="AI27" s="15" t="n"/>
      <c r="AJ27" s="15" t="n"/>
      <c r="AK27" s="15" t="n"/>
      <c r="AL27" s="15" t="n"/>
      <c r="AM27" s="15" t="n"/>
      <c r="AN27" s="15" t="n"/>
      <c r="AO27" s="15" t="n"/>
      <c r="AP27" s="15" t="n"/>
      <c r="AQ27" s="15" t="n"/>
      <c r="AR27" s="15" t="n"/>
      <c r="AS27" s="15" t="n"/>
      <c r="AT27" s="15" t="n"/>
      <c r="AU27" s="15" t="n"/>
      <c r="AV27" s="15" t="n"/>
      <c r="AW27" s="15" t="n"/>
      <c r="AX27" s="15" t="n"/>
      <c r="AY27" s="15" t="n"/>
      <c r="AZ27" s="15" t="n"/>
      <c r="BA27" s="15" t="n"/>
      <c r="BB27" s="15" t="n"/>
      <c r="BC27" s="15" t="n"/>
      <c r="BD27" s="15" t="n"/>
      <c r="BE27" s="15" t="n"/>
      <c r="BF27" s="15" t="n"/>
      <c r="BG27" s="15" t="n"/>
      <c r="BH27" s="15" t="n"/>
      <c r="BI27" s="15" t="n"/>
      <c r="BJ27" s="15" t="n"/>
      <c r="BK27" s="15" t="n"/>
    </row>
    <row r="28">
      <c r="A28" s="4" t="n"/>
      <c r="B28" s="4" t="n"/>
      <c r="C28" s="11" t="n"/>
      <c r="D28" s="4" t="n"/>
      <c r="E28" s="13">
        <f>IF(OR(C28="",D28=""),"",C28+D28-1)</f>
        <v/>
      </c>
      <c r="F28" s="16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5" t="n"/>
      <c r="AI28" s="15" t="n"/>
      <c r="AJ28" s="15" t="n"/>
      <c r="AK28" s="15" t="n"/>
      <c r="AL28" s="15" t="n"/>
      <c r="AM28" s="15" t="n"/>
      <c r="AN28" s="15" t="n"/>
      <c r="AO28" s="15" t="n"/>
      <c r="AP28" s="15" t="n"/>
      <c r="AQ28" s="15" t="n"/>
      <c r="AR28" s="15" t="n"/>
      <c r="AS28" s="15" t="n"/>
      <c r="AT28" s="15" t="n"/>
      <c r="AU28" s="15" t="n"/>
      <c r="AV28" s="15" t="n"/>
      <c r="AW28" s="15" t="n"/>
      <c r="AX28" s="15" t="n"/>
      <c r="AY28" s="15" t="n"/>
      <c r="AZ28" s="15" t="n"/>
      <c r="BA28" s="15" t="n"/>
      <c r="BB28" s="15" t="n"/>
      <c r="BC28" s="15" t="n"/>
      <c r="BD28" s="15" t="n"/>
      <c r="BE28" s="15" t="n"/>
      <c r="BF28" s="15" t="n"/>
      <c r="BG28" s="15" t="n"/>
      <c r="BH28" s="15" t="n"/>
      <c r="BI28" s="15" t="n"/>
      <c r="BJ28" s="15" t="n"/>
      <c r="BK28" s="15" t="n"/>
    </row>
    <row r="29">
      <c r="A29" s="4" t="n"/>
      <c r="B29" s="4" t="n"/>
      <c r="C29" s="11" t="n"/>
      <c r="D29" s="4" t="n"/>
      <c r="E29" s="13">
        <f>IF(OR(C29="",D29=""),"",C29+D29-1)</f>
        <v/>
      </c>
      <c r="F29" s="16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5" t="n"/>
      <c r="AI29" s="15" t="n"/>
      <c r="AJ29" s="15" t="n"/>
      <c r="AK29" s="15" t="n"/>
      <c r="AL29" s="15" t="n"/>
      <c r="AM29" s="15" t="n"/>
      <c r="AN29" s="15" t="n"/>
      <c r="AO29" s="15" t="n"/>
      <c r="AP29" s="15" t="n"/>
      <c r="AQ29" s="15" t="n"/>
      <c r="AR29" s="15" t="n"/>
      <c r="AS29" s="15" t="n"/>
      <c r="AT29" s="15" t="n"/>
      <c r="AU29" s="15" t="n"/>
      <c r="AV29" s="15" t="n"/>
      <c r="AW29" s="15" t="n"/>
      <c r="AX29" s="15" t="n"/>
      <c r="AY29" s="15" t="n"/>
      <c r="AZ29" s="15" t="n"/>
      <c r="BA29" s="15" t="n"/>
      <c r="BB29" s="15" t="n"/>
      <c r="BC29" s="15" t="n"/>
      <c r="BD29" s="15" t="n"/>
      <c r="BE29" s="15" t="n"/>
      <c r="BF29" s="15" t="n"/>
      <c r="BG29" s="15" t="n"/>
      <c r="BH29" s="15" t="n"/>
      <c r="BI29" s="15" t="n"/>
      <c r="BJ29" s="15" t="n"/>
      <c r="BK29" s="15" t="n"/>
    </row>
    <row r="30">
      <c r="A30" s="4" t="n"/>
      <c r="B30" s="4" t="n"/>
      <c r="C30" s="11" t="n"/>
      <c r="D30" s="4" t="n"/>
      <c r="E30" s="13">
        <f>IF(OR(C30="",D30=""),"",C30+D30-1)</f>
        <v/>
      </c>
      <c r="F30" s="16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5" t="n"/>
      <c r="AI30" s="15" t="n"/>
      <c r="AJ30" s="15" t="n"/>
      <c r="AK30" s="15" t="n"/>
      <c r="AL30" s="15" t="n"/>
      <c r="AM30" s="15" t="n"/>
      <c r="AN30" s="15" t="n"/>
      <c r="AO30" s="15" t="n"/>
      <c r="AP30" s="15" t="n"/>
      <c r="AQ30" s="15" t="n"/>
      <c r="AR30" s="15" t="n"/>
      <c r="AS30" s="15" t="n"/>
      <c r="AT30" s="15" t="n"/>
      <c r="AU30" s="15" t="n"/>
      <c r="AV30" s="15" t="n"/>
      <c r="AW30" s="15" t="n"/>
      <c r="AX30" s="15" t="n"/>
      <c r="AY30" s="15" t="n"/>
      <c r="AZ30" s="15" t="n"/>
      <c r="BA30" s="15" t="n"/>
      <c r="BB30" s="15" t="n"/>
      <c r="BC30" s="15" t="n"/>
      <c r="BD30" s="15" t="n"/>
      <c r="BE30" s="15" t="n"/>
      <c r="BF30" s="15" t="n"/>
      <c r="BG30" s="15" t="n"/>
      <c r="BH30" s="15" t="n"/>
      <c r="BI30" s="15" t="n"/>
      <c r="BJ30" s="15" t="n"/>
      <c r="BK30" s="15" t="n"/>
    </row>
    <row r="31">
      <c r="A31" s="4" t="n"/>
      <c r="B31" s="4" t="n"/>
      <c r="C31" s="11" t="n"/>
      <c r="D31" s="4" t="n"/>
      <c r="E31" s="13">
        <f>IF(OR(C31="",D31=""),"",C31+D31-1)</f>
        <v/>
      </c>
      <c r="F31" s="16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5" t="n"/>
      <c r="AI31" s="15" t="n"/>
      <c r="AJ31" s="15" t="n"/>
      <c r="AK31" s="15" t="n"/>
      <c r="AL31" s="15" t="n"/>
      <c r="AM31" s="15" t="n"/>
      <c r="AN31" s="15" t="n"/>
      <c r="AO31" s="15" t="n"/>
      <c r="AP31" s="15" t="n"/>
      <c r="AQ31" s="15" t="n"/>
      <c r="AR31" s="15" t="n"/>
      <c r="AS31" s="15" t="n"/>
      <c r="AT31" s="15" t="n"/>
      <c r="AU31" s="15" t="n"/>
      <c r="AV31" s="15" t="n"/>
      <c r="AW31" s="15" t="n"/>
      <c r="AX31" s="15" t="n"/>
      <c r="AY31" s="15" t="n"/>
      <c r="AZ31" s="15" t="n"/>
      <c r="BA31" s="15" t="n"/>
      <c r="BB31" s="15" t="n"/>
      <c r="BC31" s="15" t="n"/>
      <c r="BD31" s="15" t="n"/>
      <c r="BE31" s="15" t="n"/>
      <c r="BF31" s="15" t="n"/>
      <c r="BG31" s="15" t="n"/>
      <c r="BH31" s="15" t="n"/>
      <c r="BI31" s="15" t="n"/>
      <c r="BJ31" s="15" t="n"/>
      <c r="BK31" s="15" t="n"/>
    </row>
  </sheetData>
  <mergeCells count="9">
    <mergeCell ref="V5:AB5"/>
    <mergeCell ref="H5:N5"/>
    <mergeCell ref="AQ5:AW5"/>
    <mergeCell ref="AC5:AI5"/>
    <mergeCell ref="BE5:BK5"/>
    <mergeCell ref="AJ5:AP5"/>
    <mergeCell ref="B3:E3"/>
    <mergeCell ref="O5:U5"/>
    <mergeCell ref="AX5:BD5"/>
  </mergeCells>
  <conditionalFormatting sqref="H7:BK31">
    <cfRule type="expression" priority="1" dxfId="0" stopIfTrue="1">
      <formula>AND($C7&lt;&gt;"",H$6&gt;=$C7,H$6&lt;$C7+ROUND($D7*$F7,0))</formula>
    </cfRule>
    <cfRule type="expression" priority="2" dxfId="1" stopIfTrue="1">
      <formula>AND($C7&lt;&gt;"",H$6&gt;=$C7,H$6&lt;=$E7)</formula>
    </cfRule>
    <cfRule type="expression" priority="3" dxfId="2">
      <formula>H$6=TODAY()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2026-10-20T17:11:26Z</dcterms:created>
  <dcterms:modified xmlns:dcterms="http://purl.org/dc/terms/" xmlns:xsi="http://www.w3.org/2001/XMLSchema-instance" xsi:type="dcterms:W3CDTF">2026-10-20T17:11:26Z</dcterms:modified>
</cp:coreProperties>
</file>