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ard" sheetId="1" state="visible" r:id="rId1"/>
    <sheet xmlns:r="http://schemas.openxmlformats.org/officeDocument/2006/relationships" name="Tas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6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  <color rgb="00FFFFFF"/>
    </font>
    <font>
      <color rgb="00A6A6A6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2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0" fillId="3" borderId="1" applyAlignment="1" pivotButton="0" quotePrefix="0" xfId="0">
      <alignment horizontal="center"/>
    </xf>
    <xf numFmtId="165" fontId="0" fillId="3" borderId="1" applyAlignment="1" pivotButton="0" quotePrefix="0" xfId="0">
      <alignment horizontal="center"/>
    </xf>
    <xf numFmtId="1" fontId="4" fillId="0" borderId="1" applyAlignment="1" pivotButton="0" quotePrefix="0" xfId="0">
      <alignment horizontal="center"/>
    </xf>
  </cellXfs>
  <cellStyles count="1">
    <cellStyle name="Normal" xfId="0" builtinId="0" hidden="0"/>
  </cellStyles>
  <dxfs count="7">
    <dxf>
      <fill>
        <patternFill patternType="solid">
          <fgColor rgb="00DDEBF7"/>
        </patternFill>
      </fill>
      <border>
        <left style="thin">
          <color rgb="00BFBFBF"/>
        </left>
        <right style="thin">
          <color rgb="00BFBFBF"/>
        </right>
        <top style="thin">
          <color rgb="00BFBFBF"/>
        </top>
        <bottom style="thin">
          <color rgb="00BFBFBF"/>
        </bottom>
      </border>
    </dxf>
    <dxf>
      <fill>
        <patternFill patternType="solid">
          <fgColor rgb="00FFF2CC"/>
        </patternFill>
      </fill>
      <border>
        <left style="thin">
          <color rgb="00BFBFBF"/>
        </left>
        <right style="thin">
          <color rgb="00BFBFBF"/>
        </right>
        <top style="thin">
          <color rgb="00BFBFBF"/>
        </top>
        <bottom style="thin">
          <color rgb="00BFBFBF"/>
        </bottom>
      </border>
    </dxf>
    <dxf>
      <fill>
        <patternFill patternType="solid">
          <fgColor rgb="00FCE4D6"/>
        </patternFill>
      </fill>
      <border>
        <left style="thin">
          <color rgb="00BFBFBF"/>
        </left>
        <right style="thin">
          <color rgb="00BFBFBF"/>
        </right>
        <top style="thin">
          <color rgb="00BFBFBF"/>
        </top>
        <bottom style="thin">
          <color rgb="00BFBFBF"/>
        </bottom>
      </border>
    </dxf>
    <dxf>
      <fill>
        <patternFill patternType="solid">
          <fgColor rgb="00E2EFDA"/>
        </patternFill>
      </fill>
      <border>
        <left style="thin">
          <color rgb="00BFBFBF"/>
        </left>
        <right style="thin">
          <color rgb="00BFBFBF"/>
        </right>
        <top style="thin">
          <color rgb="00BFBFBF"/>
        </top>
        <bottom style="thin">
          <color rgb="00BFBFBF"/>
        </bottom>
      </border>
    </dxf>
    <dxf>
      <font>
        <b val="1"/>
        <color rgb="00C00000"/>
      </font>
      <fill>
        <patternFill patternType="solid">
          <fgColor rgb="00FCE4E4"/>
        </patternFill>
      </fill>
    </dxf>
    <dxf>
      <font>
        <b val="1"/>
        <color rgb="009C5700"/>
      </font>
      <fill>
        <patternFill patternType="solid">
          <fgColor rgb="00FFF2CC"/>
        </patternFill>
      </fill>
    </dxf>
    <dxf>
      <font>
        <b val="1"/>
        <color rgb="0015803D"/>
      </font>
      <fill>
        <patternFill patternType="solid">
          <fgColor rgb="00E2EF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" customWidth="1" min="2" max="2"/>
    <col width="30" customWidth="1" min="3" max="3"/>
    <col width="2" customWidth="1" min="4" max="4"/>
    <col width="30" customWidth="1" min="5" max="5"/>
    <col width="2" customWidth="1" min="6" max="6"/>
    <col width="30" customWidth="1" min="7" max="7"/>
  </cols>
  <sheetData>
    <row r="1">
      <c r="A1" s="1" t="inlineStr">
        <is>
          <t>Kanban Board</t>
        </is>
      </c>
    </row>
    <row r="2">
      <c r="A2" s="2" t="inlineStr">
        <is>
          <t>Cards update from the Tasks tab. Change a task's status there to move it between columns.</t>
        </is>
      </c>
    </row>
    <row r="4">
      <c r="A4" s="3" t="inlineStr">
        <is>
          <t>To Do</t>
        </is>
      </c>
      <c r="C4" s="3" t="inlineStr">
        <is>
          <t>Doing</t>
        </is>
      </c>
      <c r="E4" s="3" t="inlineStr">
        <is>
          <t>Review</t>
        </is>
      </c>
      <c r="G4" s="3" t="inlineStr">
        <is>
          <t>Done</t>
        </is>
      </c>
    </row>
    <row r="5">
      <c r="A5" s="4">
        <f>COUNTIF(Tasks!$B$5:$B$104,"To Do")&amp;" task(s)"</f>
        <v/>
      </c>
      <c r="C5" s="4">
        <f>COUNTIF(Tasks!$B$5:$B$104,"Doing")&amp;" task(s)"</f>
        <v/>
      </c>
      <c r="E5" s="4">
        <f>COUNTIF(Tasks!$B$5:$B$104,"Review")&amp;" task(s)"</f>
        <v/>
      </c>
      <c r="G5" s="4">
        <f>COUNTIF(Tasks!$B$5:$B$104,"Done")&amp;" task(s)"</f>
        <v/>
      </c>
    </row>
    <row r="6" ht="30" customHeight="1">
      <c r="A6" s="5">
        <f>IFERROR(INDEX(Tasks!$A$5:$A$104,MATCH(1,Tasks!$G$5:$G$104,0))&amp;IF(INDEX(Tasks!$D$5:$D$104,MATCH(1,Tasks!$G$5:$G$104,0))="",""," · "&amp;INDEX(Tasks!$D$5:$D$104,MATCH(1,Tasks!$G$5:$G$104,0))),"")</f>
        <v/>
      </c>
      <c r="C6" s="5">
        <f>IFERROR(INDEX(Tasks!$A$5:$A$104,MATCH(1,Tasks!$H$5:$H$104,0))&amp;IF(INDEX(Tasks!$D$5:$D$104,MATCH(1,Tasks!$H$5:$H$104,0))="",""," · "&amp;INDEX(Tasks!$D$5:$D$104,MATCH(1,Tasks!$H$5:$H$104,0))),"")</f>
        <v/>
      </c>
      <c r="E6" s="5">
        <f>IFERROR(INDEX(Tasks!$A$5:$A$104,MATCH(1,Tasks!$I$5:$I$104,0))&amp;IF(INDEX(Tasks!$D$5:$D$104,MATCH(1,Tasks!$I$5:$I$104,0))="",""," · "&amp;INDEX(Tasks!$D$5:$D$104,MATCH(1,Tasks!$I$5:$I$104,0))),"")</f>
        <v/>
      </c>
      <c r="G6" s="5">
        <f>IFERROR(INDEX(Tasks!$A$5:$A$104,MATCH(1,Tasks!$J$5:$J$104,0))&amp;IF(INDEX(Tasks!$D$5:$D$104,MATCH(1,Tasks!$J$5:$J$104,0))="",""," · "&amp;INDEX(Tasks!$D$5:$D$104,MATCH(1,Tasks!$J$5:$J$104,0))),"")</f>
        <v/>
      </c>
    </row>
    <row r="7" ht="30" customHeight="1">
      <c r="A7" s="5">
        <f>IFERROR(INDEX(Tasks!$A$5:$A$104,MATCH(2,Tasks!$G$5:$G$104,0))&amp;IF(INDEX(Tasks!$D$5:$D$104,MATCH(2,Tasks!$G$5:$G$104,0))="",""," · "&amp;INDEX(Tasks!$D$5:$D$104,MATCH(2,Tasks!$G$5:$G$104,0))),"")</f>
        <v/>
      </c>
      <c r="C7" s="5">
        <f>IFERROR(INDEX(Tasks!$A$5:$A$104,MATCH(2,Tasks!$H$5:$H$104,0))&amp;IF(INDEX(Tasks!$D$5:$D$104,MATCH(2,Tasks!$H$5:$H$104,0))="",""," · "&amp;INDEX(Tasks!$D$5:$D$104,MATCH(2,Tasks!$H$5:$H$104,0))),"")</f>
        <v/>
      </c>
      <c r="E7" s="5">
        <f>IFERROR(INDEX(Tasks!$A$5:$A$104,MATCH(2,Tasks!$I$5:$I$104,0))&amp;IF(INDEX(Tasks!$D$5:$D$104,MATCH(2,Tasks!$I$5:$I$104,0))="",""," · "&amp;INDEX(Tasks!$D$5:$D$104,MATCH(2,Tasks!$I$5:$I$104,0))),"")</f>
        <v/>
      </c>
      <c r="G7" s="5">
        <f>IFERROR(INDEX(Tasks!$A$5:$A$104,MATCH(2,Tasks!$J$5:$J$104,0))&amp;IF(INDEX(Tasks!$D$5:$D$104,MATCH(2,Tasks!$J$5:$J$104,0))="",""," · "&amp;INDEX(Tasks!$D$5:$D$104,MATCH(2,Tasks!$J$5:$J$104,0))),"")</f>
        <v/>
      </c>
    </row>
    <row r="8" ht="30" customHeight="1">
      <c r="A8" s="5">
        <f>IFERROR(INDEX(Tasks!$A$5:$A$104,MATCH(3,Tasks!$G$5:$G$104,0))&amp;IF(INDEX(Tasks!$D$5:$D$104,MATCH(3,Tasks!$G$5:$G$104,0))="",""," · "&amp;INDEX(Tasks!$D$5:$D$104,MATCH(3,Tasks!$G$5:$G$104,0))),"")</f>
        <v/>
      </c>
      <c r="C8" s="5">
        <f>IFERROR(INDEX(Tasks!$A$5:$A$104,MATCH(3,Tasks!$H$5:$H$104,0))&amp;IF(INDEX(Tasks!$D$5:$D$104,MATCH(3,Tasks!$H$5:$H$104,0))="",""," · "&amp;INDEX(Tasks!$D$5:$D$104,MATCH(3,Tasks!$H$5:$H$104,0))),"")</f>
        <v/>
      </c>
      <c r="E8" s="5">
        <f>IFERROR(INDEX(Tasks!$A$5:$A$104,MATCH(3,Tasks!$I$5:$I$104,0))&amp;IF(INDEX(Tasks!$D$5:$D$104,MATCH(3,Tasks!$I$5:$I$104,0))="",""," · "&amp;INDEX(Tasks!$D$5:$D$104,MATCH(3,Tasks!$I$5:$I$104,0))),"")</f>
        <v/>
      </c>
      <c r="G8" s="5">
        <f>IFERROR(INDEX(Tasks!$A$5:$A$104,MATCH(3,Tasks!$J$5:$J$104,0))&amp;IF(INDEX(Tasks!$D$5:$D$104,MATCH(3,Tasks!$J$5:$J$104,0))="",""," · "&amp;INDEX(Tasks!$D$5:$D$104,MATCH(3,Tasks!$J$5:$J$104,0))),"")</f>
        <v/>
      </c>
    </row>
    <row r="9" ht="30" customHeight="1">
      <c r="A9" s="5">
        <f>IFERROR(INDEX(Tasks!$A$5:$A$104,MATCH(4,Tasks!$G$5:$G$104,0))&amp;IF(INDEX(Tasks!$D$5:$D$104,MATCH(4,Tasks!$G$5:$G$104,0))="",""," · "&amp;INDEX(Tasks!$D$5:$D$104,MATCH(4,Tasks!$G$5:$G$104,0))),"")</f>
        <v/>
      </c>
      <c r="C9" s="5">
        <f>IFERROR(INDEX(Tasks!$A$5:$A$104,MATCH(4,Tasks!$H$5:$H$104,0))&amp;IF(INDEX(Tasks!$D$5:$D$104,MATCH(4,Tasks!$H$5:$H$104,0))="",""," · "&amp;INDEX(Tasks!$D$5:$D$104,MATCH(4,Tasks!$H$5:$H$104,0))),"")</f>
        <v/>
      </c>
      <c r="E9" s="5">
        <f>IFERROR(INDEX(Tasks!$A$5:$A$104,MATCH(4,Tasks!$I$5:$I$104,0))&amp;IF(INDEX(Tasks!$D$5:$D$104,MATCH(4,Tasks!$I$5:$I$104,0))="",""," · "&amp;INDEX(Tasks!$D$5:$D$104,MATCH(4,Tasks!$I$5:$I$104,0))),"")</f>
        <v/>
      </c>
      <c r="G9" s="5">
        <f>IFERROR(INDEX(Tasks!$A$5:$A$104,MATCH(4,Tasks!$J$5:$J$104,0))&amp;IF(INDEX(Tasks!$D$5:$D$104,MATCH(4,Tasks!$J$5:$J$104,0))="",""," · "&amp;INDEX(Tasks!$D$5:$D$104,MATCH(4,Tasks!$J$5:$J$104,0))),"")</f>
        <v/>
      </c>
    </row>
    <row r="10" ht="30" customHeight="1">
      <c r="A10" s="5">
        <f>IFERROR(INDEX(Tasks!$A$5:$A$104,MATCH(5,Tasks!$G$5:$G$104,0))&amp;IF(INDEX(Tasks!$D$5:$D$104,MATCH(5,Tasks!$G$5:$G$104,0))="",""," · "&amp;INDEX(Tasks!$D$5:$D$104,MATCH(5,Tasks!$G$5:$G$104,0))),"")</f>
        <v/>
      </c>
      <c r="C10" s="5">
        <f>IFERROR(INDEX(Tasks!$A$5:$A$104,MATCH(5,Tasks!$H$5:$H$104,0))&amp;IF(INDEX(Tasks!$D$5:$D$104,MATCH(5,Tasks!$H$5:$H$104,0))="",""," · "&amp;INDEX(Tasks!$D$5:$D$104,MATCH(5,Tasks!$H$5:$H$104,0))),"")</f>
        <v/>
      </c>
      <c r="E10" s="5">
        <f>IFERROR(INDEX(Tasks!$A$5:$A$104,MATCH(5,Tasks!$I$5:$I$104,0))&amp;IF(INDEX(Tasks!$D$5:$D$104,MATCH(5,Tasks!$I$5:$I$104,0))="",""," · "&amp;INDEX(Tasks!$D$5:$D$104,MATCH(5,Tasks!$I$5:$I$104,0))),"")</f>
        <v/>
      </c>
      <c r="G10" s="5">
        <f>IFERROR(INDEX(Tasks!$A$5:$A$104,MATCH(5,Tasks!$J$5:$J$104,0))&amp;IF(INDEX(Tasks!$D$5:$D$104,MATCH(5,Tasks!$J$5:$J$104,0))="",""," · "&amp;INDEX(Tasks!$D$5:$D$104,MATCH(5,Tasks!$J$5:$J$104,0))),"")</f>
        <v/>
      </c>
    </row>
    <row r="11" ht="30" customHeight="1">
      <c r="A11" s="5">
        <f>IFERROR(INDEX(Tasks!$A$5:$A$104,MATCH(6,Tasks!$G$5:$G$104,0))&amp;IF(INDEX(Tasks!$D$5:$D$104,MATCH(6,Tasks!$G$5:$G$104,0))="",""," · "&amp;INDEX(Tasks!$D$5:$D$104,MATCH(6,Tasks!$G$5:$G$104,0))),"")</f>
        <v/>
      </c>
      <c r="C11" s="5">
        <f>IFERROR(INDEX(Tasks!$A$5:$A$104,MATCH(6,Tasks!$H$5:$H$104,0))&amp;IF(INDEX(Tasks!$D$5:$D$104,MATCH(6,Tasks!$H$5:$H$104,0))="",""," · "&amp;INDEX(Tasks!$D$5:$D$104,MATCH(6,Tasks!$H$5:$H$104,0))),"")</f>
        <v/>
      </c>
      <c r="E11" s="5">
        <f>IFERROR(INDEX(Tasks!$A$5:$A$104,MATCH(6,Tasks!$I$5:$I$104,0))&amp;IF(INDEX(Tasks!$D$5:$D$104,MATCH(6,Tasks!$I$5:$I$104,0))="",""," · "&amp;INDEX(Tasks!$D$5:$D$104,MATCH(6,Tasks!$I$5:$I$104,0))),"")</f>
        <v/>
      </c>
      <c r="G11" s="5">
        <f>IFERROR(INDEX(Tasks!$A$5:$A$104,MATCH(6,Tasks!$J$5:$J$104,0))&amp;IF(INDEX(Tasks!$D$5:$D$104,MATCH(6,Tasks!$J$5:$J$104,0))="",""," · "&amp;INDEX(Tasks!$D$5:$D$104,MATCH(6,Tasks!$J$5:$J$104,0))),"")</f>
        <v/>
      </c>
    </row>
    <row r="12" ht="30" customHeight="1">
      <c r="A12" s="5">
        <f>IFERROR(INDEX(Tasks!$A$5:$A$104,MATCH(7,Tasks!$G$5:$G$104,0))&amp;IF(INDEX(Tasks!$D$5:$D$104,MATCH(7,Tasks!$G$5:$G$104,0))="",""," · "&amp;INDEX(Tasks!$D$5:$D$104,MATCH(7,Tasks!$G$5:$G$104,0))),"")</f>
        <v/>
      </c>
      <c r="C12" s="5">
        <f>IFERROR(INDEX(Tasks!$A$5:$A$104,MATCH(7,Tasks!$H$5:$H$104,0))&amp;IF(INDEX(Tasks!$D$5:$D$104,MATCH(7,Tasks!$H$5:$H$104,0))="",""," · "&amp;INDEX(Tasks!$D$5:$D$104,MATCH(7,Tasks!$H$5:$H$104,0))),"")</f>
        <v/>
      </c>
      <c r="E12" s="5">
        <f>IFERROR(INDEX(Tasks!$A$5:$A$104,MATCH(7,Tasks!$I$5:$I$104,0))&amp;IF(INDEX(Tasks!$D$5:$D$104,MATCH(7,Tasks!$I$5:$I$104,0))="",""," · "&amp;INDEX(Tasks!$D$5:$D$104,MATCH(7,Tasks!$I$5:$I$104,0))),"")</f>
        <v/>
      </c>
      <c r="G12" s="5">
        <f>IFERROR(INDEX(Tasks!$A$5:$A$104,MATCH(7,Tasks!$J$5:$J$104,0))&amp;IF(INDEX(Tasks!$D$5:$D$104,MATCH(7,Tasks!$J$5:$J$104,0))="",""," · "&amp;INDEX(Tasks!$D$5:$D$104,MATCH(7,Tasks!$J$5:$J$104,0))),"")</f>
        <v/>
      </c>
    </row>
    <row r="13" ht="30" customHeight="1">
      <c r="A13" s="5">
        <f>IFERROR(INDEX(Tasks!$A$5:$A$104,MATCH(8,Tasks!$G$5:$G$104,0))&amp;IF(INDEX(Tasks!$D$5:$D$104,MATCH(8,Tasks!$G$5:$G$104,0))="",""," · "&amp;INDEX(Tasks!$D$5:$D$104,MATCH(8,Tasks!$G$5:$G$104,0))),"")</f>
        <v/>
      </c>
      <c r="C13" s="5">
        <f>IFERROR(INDEX(Tasks!$A$5:$A$104,MATCH(8,Tasks!$H$5:$H$104,0))&amp;IF(INDEX(Tasks!$D$5:$D$104,MATCH(8,Tasks!$H$5:$H$104,0))="",""," · "&amp;INDEX(Tasks!$D$5:$D$104,MATCH(8,Tasks!$H$5:$H$104,0))),"")</f>
        <v/>
      </c>
      <c r="E13" s="5">
        <f>IFERROR(INDEX(Tasks!$A$5:$A$104,MATCH(8,Tasks!$I$5:$I$104,0))&amp;IF(INDEX(Tasks!$D$5:$D$104,MATCH(8,Tasks!$I$5:$I$104,0))="",""," · "&amp;INDEX(Tasks!$D$5:$D$104,MATCH(8,Tasks!$I$5:$I$104,0))),"")</f>
        <v/>
      </c>
      <c r="G13" s="5">
        <f>IFERROR(INDEX(Tasks!$A$5:$A$104,MATCH(8,Tasks!$J$5:$J$104,0))&amp;IF(INDEX(Tasks!$D$5:$D$104,MATCH(8,Tasks!$J$5:$J$104,0))="",""," · "&amp;INDEX(Tasks!$D$5:$D$104,MATCH(8,Tasks!$J$5:$J$104,0))),"")</f>
        <v/>
      </c>
    </row>
    <row r="14" ht="30" customHeight="1">
      <c r="A14" s="5">
        <f>IFERROR(INDEX(Tasks!$A$5:$A$104,MATCH(9,Tasks!$G$5:$G$104,0))&amp;IF(INDEX(Tasks!$D$5:$D$104,MATCH(9,Tasks!$G$5:$G$104,0))="",""," · "&amp;INDEX(Tasks!$D$5:$D$104,MATCH(9,Tasks!$G$5:$G$104,0))),"")</f>
        <v/>
      </c>
      <c r="C14" s="5">
        <f>IFERROR(INDEX(Tasks!$A$5:$A$104,MATCH(9,Tasks!$H$5:$H$104,0))&amp;IF(INDEX(Tasks!$D$5:$D$104,MATCH(9,Tasks!$H$5:$H$104,0))="",""," · "&amp;INDEX(Tasks!$D$5:$D$104,MATCH(9,Tasks!$H$5:$H$104,0))),"")</f>
        <v/>
      </c>
      <c r="E14" s="5">
        <f>IFERROR(INDEX(Tasks!$A$5:$A$104,MATCH(9,Tasks!$I$5:$I$104,0))&amp;IF(INDEX(Tasks!$D$5:$D$104,MATCH(9,Tasks!$I$5:$I$104,0))="",""," · "&amp;INDEX(Tasks!$D$5:$D$104,MATCH(9,Tasks!$I$5:$I$104,0))),"")</f>
        <v/>
      </c>
      <c r="G14" s="5">
        <f>IFERROR(INDEX(Tasks!$A$5:$A$104,MATCH(9,Tasks!$J$5:$J$104,0))&amp;IF(INDEX(Tasks!$D$5:$D$104,MATCH(9,Tasks!$J$5:$J$104,0))="",""," · "&amp;INDEX(Tasks!$D$5:$D$104,MATCH(9,Tasks!$J$5:$J$104,0))),"")</f>
        <v/>
      </c>
    </row>
    <row r="15" ht="30" customHeight="1">
      <c r="A15" s="5">
        <f>IFERROR(INDEX(Tasks!$A$5:$A$104,MATCH(10,Tasks!$G$5:$G$104,0))&amp;IF(INDEX(Tasks!$D$5:$D$104,MATCH(10,Tasks!$G$5:$G$104,0))="",""," · "&amp;INDEX(Tasks!$D$5:$D$104,MATCH(10,Tasks!$G$5:$G$104,0))),"")</f>
        <v/>
      </c>
      <c r="C15" s="5">
        <f>IFERROR(INDEX(Tasks!$A$5:$A$104,MATCH(10,Tasks!$H$5:$H$104,0))&amp;IF(INDEX(Tasks!$D$5:$D$104,MATCH(10,Tasks!$H$5:$H$104,0))="",""," · "&amp;INDEX(Tasks!$D$5:$D$104,MATCH(10,Tasks!$H$5:$H$104,0))),"")</f>
        <v/>
      </c>
      <c r="E15" s="5">
        <f>IFERROR(INDEX(Tasks!$A$5:$A$104,MATCH(10,Tasks!$I$5:$I$104,0))&amp;IF(INDEX(Tasks!$D$5:$D$104,MATCH(10,Tasks!$I$5:$I$104,0))="",""," · "&amp;INDEX(Tasks!$D$5:$D$104,MATCH(10,Tasks!$I$5:$I$104,0))),"")</f>
        <v/>
      </c>
      <c r="G15" s="5">
        <f>IFERROR(INDEX(Tasks!$A$5:$A$104,MATCH(10,Tasks!$J$5:$J$104,0))&amp;IF(INDEX(Tasks!$D$5:$D$104,MATCH(10,Tasks!$J$5:$J$104,0))="",""," · "&amp;INDEX(Tasks!$D$5:$D$104,MATCH(10,Tasks!$J$5:$J$104,0))),"")</f>
        <v/>
      </c>
    </row>
    <row r="16" ht="30" customHeight="1">
      <c r="A16" s="5">
        <f>IFERROR(INDEX(Tasks!$A$5:$A$104,MATCH(11,Tasks!$G$5:$G$104,0))&amp;IF(INDEX(Tasks!$D$5:$D$104,MATCH(11,Tasks!$G$5:$G$104,0))="",""," · "&amp;INDEX(Tasks!$D$5:$D$104,MATCH(11,Tasks!$G$5:$G$104,0))),"")</f>
        <v/>
      </c>
      <c r="C16" s="5">
        <f>IFERROR(INDEX(Tasks!$A$5:$A$104,MATCH(11,Tasks!$H$5:$H$104,0))&amp;IF(INDEX(Tasks!$D$5:$D$104,MATCH(11,Tasks!$H$5:$H$104,0))="",""," · "&amp;INDEX(Tasks!$D$5:$D$104,MATCH(11,Tasks!$H$5:$H$104,0))),"")</f>
        <v/>
      </c>
      <c r="E16" s="5">
        <f>IFERROR(INDEX(Tasks!$A$5:$A$104,MATCH(11,Tasks!$I$5:$I$104,0))&amp;IF(INDEX(Tasks!$D$5:$D$104,MATCH(11,Tasks!$I$5:$I$104,0))="",""," · "&amp;INDEX(Tasks!$D$5:$D$104,MATCH(11,Tasks!$I$5:$I$104,0))),"")</f>
        <v/>
      </c>
      <c r="G16" s="5">
        <f>IFERROR(INDEX(Tasks!$A$5:$A$104,MATCH(11,Tasks!$J$5:$J$104,0))&amp;IF(INDEX(Tasks!$D$5:$D$104,MATCH(11,Tasks!$J$5:$J$104,0))="",""," · "&amp;INDEX(Tasks!$D$5:$D$104,MATCH(11,Tasks!$J$5:$J$104,0))),"")</f>
        <v/>
      </c>
    </row>
    <row r="17" ht="30" customHeight="1">
      <c r="A17" s="5">
        <f>IFERROR(INDEX(Tasks!$A$5:$A$104,MATCH(12,Tasks!$G$5:$G$104,0))&amp;IF(INDEX(Tasks!$D$5:$D$104,MATCH(12,Tasks!$G$5:$G$104,0))="",""," · "&amp;INDEX(Tasks!$D$5:$D$104,MATCH(12,Tasks!$G$5:$G$104,0))),"")</f>
        <v/>
      </c>
      <c r="C17" s="5">
        <f>IFERROR(INDEX(Tasks!$A$5:$A$104,MATCH(12,Tasks!$H$5:$H$104,0))&amp;IF(INDEX(Tasks!$D$5:$D$104,MATCH(12,Tasks!$H$5:$H$104,0))="",""," · "&amp;INDEX(Tasks!$D$5:$D$104,MATCH(12,Tasks!$H$5:$H$104,0))),"")</f>
        <v/>
      </c>
      <c r="E17" s="5">
        <f>IFERROR(INDEX(Tasks!$A$5:$A$104,MATCH(12,Tasks!$I$5:$I$104,0))&amp;IF(INDEX(Tasks!$D$5:$D$104,MATCH(12,Tasks!$I$5:$I$104,0))="",""," · "&amp;INDEX(Tasks!$D$5:$D$104,MATCH(12,Tasks!$I$5:$I$104,0))),"")</f>
        <v/>
      </c>
      <c r="G17" s="5">
        <f>IFERROR(INDEX(Tasks!$A$5:$A$104,MATCH(12,Tasks!$J$5:$J$104,0))&amp;IF(INDEX(Tasks!$D$5:$D$104,MATCH(12,Tasks!$J$5:$J$104,0))="",""," · "&amp;INDEX(Tasks!$D$5:$D$104,MATCH(12,Tasks!$J$5:$J$104,0))),"")</f>
        <v/>
      </c>
    </row>
    <row r="18" ht="30" customHeight="1">
      <c r="A18" s="5">
        <f>IFERROR(INDEX(Tasks!$A$5:$A$104,MATCH(13,Tasks!$G$5:$G$104,0))&amp;IF(INDEX(Tasks!$D$5:$D$104,MATCH(13,Tasks!$G$5:$G$104,0))="",""," · "&amp;INDEX(Tasks!$D$5:$D$104,MATCH(13,Tasks!$G$5:$G$104,0))),"")</f>
        <v/>
      </c>
      <c r="C18" s="5">
        <f>IFERROR(INDEX(Tasks!$A$5:$A$104,MATCH(13,Tasks!$H$5:$H$104,0))&amp;IF(INDEX(Tasks!$D$5:$D$104,MATCH(13,Tasks!$H$5:$H$104,0))="",""," · "&amp;INDEX(Tasks!$D$5:$D$104,MATCH(13,Tasks!$H$5:$H$104,0))),"")</f>
        <v/>
      </c>
      <c r="E18" s="5">
        <f>IFERROR(INDEX(Tasks!$A$5:$A$104,MATCH(13,Tasks!$I$5:$I$104,0))&amp;IF(INDEX(Tasks!$D$5:$D$104,MATCH(13,Tasks!$I$5:$I$104,0))="",""," · "&amp;INDEX(Tasks!$D$5:$D$104,MATCH(13,Tasks!$I$5:$I$104,0))),"")</f>
        <v/>
      </c>
      <c r="G18" s="5">
        <f>IFERROR(INDEX(Tasks!$A$5:$A$104,MATCH(13,Tasks!$J$5:$J$104,0))&amp;IF(INDEX(Tasks!$D$5:$D$104,MATCH(13,Tasks!$J$5:$J$104,0))="",""," · "&amp;INDEX(Tasks!$D$5:$D$104,MATCH(13,Tasks!$J$5:$J$104,0))),"")</f>
        <v/>
      </c>
    </row>
    <row r="19" ht="30" customHeight="1">
      <c r="A19" s="5">
        <f>IFERROR(INDEX(Tasks!$A$5:$A$104,MATCH(14,Tasks!$G$5:$G$104,0))&amp;IF(INDEX(Tasks!$D$5:$D$104,MATCH(14,Tasks!$G$5:$G$104,0))="",""," · "&amp;INDEX(Tasks!$D$5:$D$104,MATCH(14,Tasks!$G$5:$G$104,0))),"")</f>
        <v/>
      </c>
      <c r="C19" s="5">
        <f>IFERROR(INDEX(Tasks!$A$5:$A$104,MATCH(14,Tasks!$H$5:$H$104,0))&amp;IF(INDEX(Tasks!$D$5:$D$104,MATCH(14,Tasks!$H$5:$H$104,0))="",""," · "&amp;INDEX(Tasks!$D$5:$D$104,MATCH(14,Tasks!$H$5:$H$104,0))),"")</f>
        <v/>
      </c>
      <c r="E19" s="5">
        <f>IFERROR(INDEX(Tasks!$A$5:$A$104,MATCH(14,Tasks!$I$5:$I$104,0))&amp;IF(INDEX(Tasks!$D$5:$D$104,MATCH(14,Tasks!$I$5:$I$104,0))="",""," · "&amp;INDEX(Tasks!$D$5:$D$104,MATCH(14,Tasks!$I$5:$I$104,0))),"")</f>
        <v/>
      </c>
      <c r="G19" s="5">
        <f>IFERROR(INDEX(Tasks!$A$5:$A$104,MATCH(14,Tasks!$J$5:$J$104,0))&amp;IF(INDEX(Tasks!$D$5:$D$104,MATCH(14,Tasks!$J$5:$J$104,0))="",""," · "&amp;INDEX(Tasks!$D$5:$D$104,MATCH(14,Tasks!$J$5:$J$104,0))),"")</f>
        <v/>
      </c>
    </row>
    <row r="20" ht="30" customHeight="1">
      <c r="A20" s="5">
        <f>IFERROR(INDEX(Tasks!$A$5:$A$104,MATCH(15,Tasks!$G$5:$G$104,0))&amp;IF(INDEX(Tasks!$D$5:$D$104,MATCH(15,Tasks!$G$5:$G$104,0))="",""," · "&amp;INDEX(Tasks!$D$5:$D$104,MATCH(15,Tasks!$G$5:$G$104,0))),"")</f>
        <v/>
      </c>
      <c r="C20" s="5">
        <f>IFERROR(INDEX(Tasks!$A$5:$A$104,MATCH(15,Tasks!$H$5:$H$104,0))&amp;IF(INDEX(Tasks!$D$5:$D$104,MATCH(15,Tasks!$H$5:$H$104,0))="",""," · "&amp;INDEX(Tasks!$D$5:$D$104,MATCH(15,Tasks!$H$5:$H$104,0))),"")</f>
        <v/>
      </c>
      <c r="E20" s="5">
        <f>IFERROR(INDEX(Tasks!$A$5:$A$104,MATCH(15,Tasks!$I$5:$I$104,0))&amp;IF(INDEX(Tasks!$D$5:$D$104,MATCH(15,Tasks!$I$5:$I$104,0))="",""," · "&amp;INDEX(Tasks!$D$5:$D$104,MATCH(15,Tasks!$I$5:$I$104,0))),"")</f>
        <v/>
      </c>
      <c r="G20" s="5">
        <f>IFERROR(INDEX(Tasks!$A$5:$A$104,MATCH(15,Tasks!$J$5:$J$104,0))&amp;IF(INDEX(Tasks!$D$5:$D$104,MATCH(15,Tasks!$J$5:$J$104,0))="",""," · "&amp;INDEX(Tasks!$D$5:$D$104,MATCH(15,Tasks!$J$5:$J$104,0))),"")</f>
        <v/>
      </c>
    </row>
    <row r="21" ht="30" customHeight="1">
      <c r="A21" s="5">
        <f>IFERROR(INDEX(Tasks!$A$5:$A$104,MATCH(16,Tasks!$G$5:$G$104,0))&amp;IF(INDEX(Tasks!$D$5:$D$104,MATCH(16,Tasks!$G$5:$G$104,0))="",""," · "&amp;INDEX(Tasks!$D$5:$D$104,MATCH(16,Tasks!$G$5:$G$104,0))),"")</f>
        <v/>
      </c>
      <c r="C21" s="5">
        <f>IFERROR(INDEX(Tasks!$A$5:$A$104,MATCH(16,Tasks!$H$5:$H$104,0))&amp;IF(INDEX(Tasks!$D$5:$D$104,MATCH(16,Tasks!$H$5:$H$104,0))="",""," · "&amp;INDEX(Tasks!$D$5:$D$104,MATCH(16,Tasks!$H$5:$H$104,0))),"")</f>
        <v/>
      </c>
      <c r="E21" s="5">
        <f>IFERROR(INDEX(Tasks!$A$5:$A$104,MATCH(16,Tasks!$I$5:$I$104,0))&amp;IF(INDEX(Tasks!$D$5:$D$104,MATCH(16,Tasks!$I$5:$I$104,0))="",""," · "&amp;INDEX(Tasks!$D$5:$D$104,MATCH(16,Tasks!$I$5:$I$104,0))),"")</f>
        <v/>
      </c>
      <c r="G21" s="5">
        <f>IFERROR(INDEX(Tasks!$A$5:$A$104,MATCH(16,Tasks!$J$5:$J$104,0))&amp;IF(INDEX(Tasks!$D$5:$D$104,MATCH(16,Tasks!$J$5:$J$104,0))="",""," · "&amp;INDEX(Tasks!$D$5:$D$104,MATCH(16,Tasks!$J$5:$J$104,0))),"")</f>
        <v/>
      </c>
    </row>
    <row r="22" ht="30" customHeight="1">
      <c r="A22" s="5">
        <f>IFERROR(INDEX(Tasks!$A$5:$A$104,MATCH(17,Tasks!$G$5:$G$104,0))&amp;IF(INDEX(Tasks!$D$5:$D$104,MATCH(17,Tasks!$G$5:$G$104,0))="",""," · "&amp;INDEX(Tasks!$D$5:$D$104,MATCH(17,Tasks!$G$5:$G$104,0))),"")</f>
        <v/>
      </c>
      <c r="C22" s="5">
        <f>IFERROR(INDEX(Tasks!$A$5:$A$104,MATCH(17,Tasks!$H$5:$H$104,0))&amp;IF(INDEX(Tasks!$D$5:$D$104,MATCH(17,Tasks!$H$5:$H$104,0))="",""," · "&amp;INDEX(Tasks!$D$5:$D$104,MATCH(17,Tasks!$H$5:$H$104,0))),"")</f>
        <v/>
      </c>
      <c r="E22" s="5">
        <f>IFERROR(INDEX(Tasks!$A$5:$A$104,MATCH(17,Tasks!$I$5:$I$104,0))&amp;IF(INDEX(Tasks!$D$5:$D$104,MATCH(17,Tasks!$I$5:$I$104,0))="",""," · "&amp;INDEX(Tasks!$D$5:$D$104,MATCH(17,Tasks!$I$5:$I$104,0))),"")</f>
        <v/>
      </c>
      <c r="G22" s="5">
        <f>IFERROR(INDEX(Tasks!$A$5:$A$104,MATCH(17,Tasks!$J$5:$J$104,0))&amp;IF(INDEX(Tasks!$D$5:$D$104,MATCH(17,Tasks!$J$5:$J$104,0))="",""," · "&amp;INDEX(Tasks!$D$5:$D$104,MATCH(17,Tasks!$J$5:$J$104,0))),"")</f>
        <v/>
      </c>
    </row>
    <row r="23" ht="30" customHeight="1">
      <c r="A23" s="5">
        <f>IFERROR(INDEX(Tasks!$A$5:$A$104,MATCH(18,Tasks!$G$5:$G$104,0))&amp;IF(INDEX(Tasks!$D$5:$D$104,MATCH(18,Tasks!$G$5:$G$104,0))="",""," · "&amp;INDEX(Tasks!$D$5:$D$104,MATCH(18,Tasks!$G$5:$G$104,0))),"")</f>
        <v/>
      </c>
      <c r="C23" s="5">
        <f>IFERROR(INDEX(Tasks!$A$5:$A$104,MATCH(18,Tasks!$H$5:$H$104,0))&amp;IF(INDEX(Tasks!$D$5:$D$104,MATCH(18,Tasks!$H$5:$H$104,0))="",""," · "&amp;INDEX(Tasks!$D$5:$D$104,MATCH(18,Tasks!$H$5:$H$104,0))),"")</f>
        <v/>
      </c>
      <c r="E23" s="5">
        <f>IFERROR(INDEX(Tasks!$A$5:$A$104,MATCH(18,Tasks!$I$5:$I$104,0))&amp;IF(INDEX(Tasks!$D$5:$D$104,MATCH(18,Tasks!$I$5:$I$104,0))="",""," · "&amp;INDEX(Tasks!$D$5:$D$104,MATCH(18,Tasks!$I$5:$I$104,0))),"")</f>
        <v/>
      </c>
      <c r="G23" s="5">
        <f>IFERROR(INDEX(Tasks!$A$5:$A$104,MATCH(18,Tasks!$J$5:$J$104,0))&amp;IF(INDEX(Tasks!$D$5:$D$104,MATCH(18,Tasks!$J$5:$J$104,0))="",""," · "&amp;INDEX(Tasks!$D$5:$D$104,MATCH(18,Tasks!$J$5:$J$104,0))),"")</f>
        <v/>
      </c>
    </row>
    <row r="24" ht="30" customHeight="1">
      <c r="A24" s="5">
        <f>IFERROR(INDEX(Tasks!$A$5:$A$104,MATCH(19,Tasks!$G$5:$G$104,0))&amp;IF(INDEX(Tasks!$D$5:$D$104,MATCH(19,Tasks!$G$5:$G$104,0))="",""," · "&amp;INDEX(Tasks!$D$5:$D$104,MATCH(19,Tasks!$G$5:$G$104,0))),"")</f>
        <v/>
      </c>
      <c r="C24" s="5">
        <f>IFERROR(INDEX(Tasks!$A$5:$A$104,MATCH(19,Tasks!$H$5:$H$104,0))&amp;IF(INDEX(Tasks!$D$5:$D$104,MATCH(19,Tasks!$H$5:$H$104,0))="",""," · "&amp;INDEX(Tasks!$D$5:$D$104,MATCH(19,Tasks!$H$5:$H$104,0))),"")</f>
        <v/>
      </c>
      <c r="E24" s="5">
        <f>IFERROR(INDEX(Tasks!$A$5:$A$104,MATCH(19,Tasks!$I$5:$I$104,0))&amp;IF(INDEX(Tasks!$D$5:$D$104,MATCH(19,Tasks!$I$5:$I$104,0))="",""," · "&amp;INDEX(Tasks!$D$5:$D$104,MATCH(19,Tasks!$I$5:$I$104,0))),"")</f>
        <v/>
      </c>
      <c r="G24" s="5">
        <f>IFERROR(INDEX(Tasks!$A$5:$A$104,MATCH(19,Tasks!$J$5:$J$104,0))&amp;IF(INDEX(Tasks!$D$5:$D$104,MATCH(19,Tasks!$J$5:$J$104,0))="",""," · "&amp;INDEX(Tasks!$D$5:$D$104,MATCH(19,Tasks!$J$5:$J$104,0))),"")</f>
        <v/>
      </c>
    </row>
    <row r="25" ht="30" customHeight="1">
      <c r="A25" s="5">
        <f>IFERROR(INDEX(Tasks!$A$5:$A$104,MATCH(20,Tasks!$G$5:$G$104,0))&amp;IF(INDEX(Tasks!$D$5:$D$104,MATCH(20,Tasks!$G$5:$G$104,0))="",""," · "&amp;INDEX(Tasks!$D$5:$D$104,MATCH(20,Tasks!$G$5:$G$104,0))),"")</f>
        <v/>
      </c>
      <c r="C25" s="5">
        <f>IFERROR(INDEX(Tasks!$A$5:$A$104,MATCH(20,Tasks!$H$5:$H$104,0))&amp;IF(INDEX(Tasks!$D$5:$D$104,MATCH(20,Tasks!$H$5:$H$104,0))="",""," · "&amp;INDEX(Tasks!$D$5:$D$104,MATCH(20,Tasks!$H$5:$H$104,0))),"")</f>
        <v/>
      </c>
      <c r="E25" s="5">
        <f>IFERROR(INDEX(Tasks!$A$5:$A$104,MATCH(20,Tasks!$I$5:$I$104,0))&amp;IF(INDEX(Tasks!$D$5:$D$104,MATCH(20,Tasks!$I$5:$I$104,0))="",""," · "&amp;INDEX(Tasks!$D$5:$D$104,MATCH(20,Tasks!$I$5:$I$104,0))),"")</f>
        <v/>
      </c>
      <c r="G25" s="5">
        <f>IFERROR(INDEX(Tasks!$A$5:$A$104,MATCH(20,Tasks!$J$5:$J$104,0))&amp;IF(INDEX(Tasks!$D$5:$D$104,MATCH(20,Tasks!$J$5:$J$104,0))="",""," · "&amp;INDEX(Tasks!$D$5:$D$104,MATCH(20,Tasks!$J$5:$J$104,0))),"")</f>
        <v/>
      </c>
    </row>
    <row r="26" ht="30" customHeight="1">
      <c r="A26" s="5">
        <f>IFERROR(INDEX(Tasks!$A$5:$A$104,MATCH(21,Tasks!$G$5:$G$104,0))&amp;IF(INDEX(Tasks!$D$5:$D$104,MATCH(21,Tasks!$G$5:$G$104,0))="",""," · "&amp;INDEX(Tasks!$D$5:$D$104,MATCH(21,Tasks!$G$5:$G$104,0))),"")</f>
        <v/>
      </c>
      <c r="C26" s="5">
        <f>IFERROR(INDEX(Tasks!$A$5:$A$104,MATCH(21,Tasks!$H$5:$H$104,0))&amp;IF(INDEX(Tasks!$D$5:$D$104,MATCH(21,Tasks!$H$5:$H$104,0))="",""," · "&amp;INDEX(Tasks!$D$5:$D$104,MATCH(21,Tasks!$H$5:$H$104,0))),"")</f>
        <v/>
      </c>
      <c r="E26" s="5">
        <f>IFERROR(INDEX(Tasks!$A$5:$A$104,MATCH(21,Tasks!$I$5:$I$104,0))&amp;IF(INDEX(Tasks!$D$5:$D$104,MATCH(21,Tasks!$I$5:$I$104,0))="",""," · "&amp;INDEX(Tasks!$D$5:$D$104,MATCH(21,Tasks!$I$5:$I$104,0))),"")</f>
        <v/>
      </c>
      <c r="G26" s="5">
        <f>IFERROR(INDEX(Tasks!$A$5:$A$104,MATCH(21,Tasks!$J$5:$J$104,0))&amp;IF(INDEX(Tasks!$D$5:$D$104,MATCH(21,Tasks!$J$5:$J$104,0))="",""," · "&amp;INDEX(Tasks!$D$5:$D$104,MATCH(21,Tasks!$J$5:$J$104,0))),"")</f>
        <v/>
      </c>
    </row>
    <row r="27" ht="30" customHeight="1">
      <c r="A27" s="5">
        <f>IFERROR(INDEX(Tasks!$A$5:$A$104,MATCH(22,Tasks!$G$5:$G$104,0))&amp;IF(INDEX(Tasks!$D$5:$D$104,MATCH(22,Tasks!$G$5:$G$104,0))="",""," · "&amp;INDEX(Tasks!$D$5:$D$104,MATCH(22,Tasks!$G$5:$G$104,0))),"")</f>
        <v/>
      </c>
      <c r="C27" s="5">
        <f>IFERROR(INDEX(Tasks!$A$5:$A$104,MATCH(22,Tasks!$H$5:$H$104,0))&amp;IF(INDEX(Tasks!$D$5:$D$104,MATCH(22,Tasks!$H$5:$H$104,0))="",""," · "&amp;INDEX(Tasks!$D$5:$D$104,MATCH(22,Tasks!$H$5:$H$104,0))),"")</f>
        <v/>
      </c>
      <c r="E27" s="5">
        <f>IFERROR(INDEX(Tasks!$A$5:$A$104,MATCH(22,Tasks!$I$5:$I$104,0))&amp;IF(INDEX(Tasks!$D$5:$D$104,MATCH(22,Tasks!$I$5:$I$104,0))="",""," · "&amp;INDEX(Tasks!$D$5:$D$104,MATCH(22,Tasks!$I$5:$I$104,0))),"")</f>
        <v/>
      </c>
      <c r="G27" s="5">
        <f>IFERROR(INDEX(Tasks!$A$5:$A$104,MATCH(22,Tasks!$J$5:$J$104,0))&amp;IF(INDEX(Tasks!$D$5:$D$104,MATCH(22,Tasks!$J$5:$J$104,0))="",""," · "&amp;INDEX(Tasks!$D$5:$D$104,MATCH(22,Tasks!$J$5:$J$104,0))),"")</f>
        <v/>
      </c>
    </row>
    <row r="28" ht="30" customHeight="1">
      <c r="A28" s="5">
        <f>IFERROR(INDEX(Tasks!$A$5:$A$104,MATCH(23,Tasks!$G$5:$G$104,0))&amp;IF(INDEX(Tasks!$D$5:$D$104,MATCH(23,Tasks!$G$5:$G$104,0))="",""," · "&amp;INDEX(Tasks!$D$5:$D$104,MATCH(23,Tasks!$G$5:$G$104,0))),"")</f>
        <v/>
      </c>
      <c r="C28" s="5">
        <f>IFERROR(INDEX(Tasks!$A$5:$A$104,MATCH(23,Tasks!$H$5:$H$104,0))&amp;IF(INDEX(Tasks!$D$5:$D$104,MATCH(23,Tasks!$H$5:$H$104,0))="",""," · "&amp;INDEX(Tasks!$D$5:$D$104,MATCH(23,Tasks!$H$5:$H$104,0))),"")</f>
        <v/>
      </c>
      <c r="E28" s="5">
        <f>IFERROR(INDEX(Tasks!$A$5:$A$104,MATCH(23,Tasks!$I$5:$I$104,0))&amp;IF(INDEX(Tasks!$D$5:$D$104,MATCH(23,Tasks!$I$5:$I$104,0))="",""," · "&amp;INDEX(Tasks!$D$5:$D$104,MATCH(23,Tasks!$I$5:$I$104,0))),"")</f>
        <v/>
      </c>
      <c r="G28" s="5">
        <f>IFERROR(INDEX(Tasks!$A$5:$A$104,MATCH(23,Tasks!$J$5:$J$104,0))&amp;IF(INDEX(Tasks!$D$5:$D$104,MATCH(23,Tasks!$J$5:$J$104,0))="",""," · "&amp;INDEX(Tasks!$D$5:$D$104,MATCH(23,Tasks!$J$5:$J$104,0))),"")</f>
        <v/>
      </c>
    </row>
    <row r="29" ht="30" customHeight="1">
      <c r="A29" s="5">
        <f>IFERROR(INDEX(Tasks!$A$5:$A$104,MATCH(24,Tasks!$G$5:$G$104,0))&amp;IF(INDEX(Tasks!$D$5:$D$104,MATCH(24,Tasks!$G$5:$G$104,0))="",""," · "&amp;INDEX(Tasks!$D$5:$D$104,MATCH(24,Tasks!$G$5:$G$104,0))),"")</f>
        <v/>
      </c>
      <c r="C29" s="5">
        <f>IFERROR(INDEX(Tasks!$A$5:$A$104,MATCH(24,Tasks!$H$5:$H$104,0))&amp;IF(INDEX(Tasks!$D$5:$D$104,MATCH(24,Tasks!$H$5:$H$104,0))="",""," · "&amp;INDEX(Tasks!$D$5:$D$104,MATCH(24,Tasks!$H$5:$H$104,0))),"")</f>
        <v/>
      </c>
      <c r="E29" s="5">
        <f>IFERROR(INDEX(Tasks!$A$5:$A$104,MATCH(24,Tasks!$I$5:$I$104,0))&amp;IF(INDEX(Tasks!$D$5:$D$104,MATCH(24,Tasks!$I$5:$I$104,0))="",""," · "&amp;INDEX(Tasks!$D$5:$D$104,MATCH(24,Tasks!$I$5:$I$104,0))),"")</f>
        <v/>
      </c>
      <c r="G29" s="5">
        <f>IFERROR(INDEX(Tasks!$A$5:$A$104,MATCH(24,Tasks!$J$5:$J$104,0))&amp;IF(INDEX(Tasks!$D$5:$D$104,MATCH(24,Tasks!$J$5:$J$104,0))="",""," · "&amp;INDEX(Tasks!$D$5:$D$104,MATCH(24,Tasks!$J$5:$J$104,0))),"")</f>
        <v/>
      </c>
    </row>
    <row r="30" ht="30" customHeight="1">
      <c r="A30" s="5">
        <f>IFERROR(INDEX(Tasks!$A$5:$A$104,MATCH(25,Tasks!$G$5:$G$104,0))&amp;IF(INDEX(Tasks!$D$5:$D$104,MATCH(25,Tasks!$G$5:$G$104,0))="",""," · "&amp;INDEX(Tasks!$D$5:$D$104,MATCH(25,Tasks!$G$5:$G$104,0))),"")</f>
        <v/>
      </c>
      <c r="C30" s="5">
        <f>IFERROR(INDEX(Tasks!$A$5:$A$104,MATCH(25,Tasks!$H$5:$H$104,0))&amp;IF(INDEX(Tasks!$D$5:$D$104,MATCH(25,Tasks!$H$5:$H$104,0))="",""," · "&amp;INDEX(Tasks!$D$5:$D$104,MATCH(25,Tasks!$H$5:$H$104,0))),"")</f>
        <v/>
      </c>
      <c r="E30" s="5">
        <f>IFERROR(INDEX(Tasks!$A$5:$A$104,MATCH(25,Tasks!$I$5:$I$104,0))&amp;IF(INDEX(Tasks!$D$5:$D$104,MATCH(25,Tasks!$I$5:$I$104,0))="",""," · "&amp;INDEX(Tasks!$D$5:$D$104,MATCH(25,Tasks!$I$5:$I$104,0))),"")</f>
        <v/>
      </c>
      <c r="G30" s="5">
        <f>IFERROR(INDEX(Tasks!$A$5:$A$104,MATCH(25,Tasks!$J$5:$J$104,0))&amp;IF(INDEX(Tasks!$D$5:$D$104,MATCH(25,Tasks!$J$5:$J$104,0))="",""," · "&amp;INDEX(Tasks!$D$5:$D$104,MATCH(25,Tasks!$J$5:$J$104,0))),"")</f>
        <v/>
      </c>
    </row>
  </sheetData>
  <conditionalFormatting sqref="A6:A30">
    <cfRule type="expression" priority="1" dxfId="0">
      <formula>A6&lt;&gt;""</formula>
    </cfRule>
  </conditionalFormatting>
  <conditionalFormatting sqref="C6:C30">
    <cfRule type="expression" priority="2" dxfId="1">
      <formula>C6&lt;&gt;""</formula>
    </cfRule>
  </conditionalFormatting>
  <conditionalFormatting sqref="E6:E30">
    <cfRule type="expression" priority="3" dxfId="2">
      <formula>E6&lt;&gt;""</formula>
    </cfRule>
  </conditionalFormatting>
  <conditionalFormatting sqref="G6:G30">
    <cfRule type="expression" priority="4" dxfId="3">
      <formula>G6&lt;&gt;""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0" customWidth="1" min="4" max="4"/>
    <col width="13" customWidth="1" min="5" max="5"/>
    <col width="28" customWidth="1" min="6" max="6"/>
    <col width="8" customWidth="1" min="7" max="7"/>
    <col width="8" customWidth="1" min="8" max="8"/>
    <col width="8" customWidth="1" min="9" max="9"/>
    <col width="8" customWidth="1" min="10" max="10"/>
  </cols>
  <sheetData>
    <row r="1">
      <c r="A1" s="1" t="inlineStr">
        <is>
          <t>Kanban Board — Task List</t>
        </is>
      </c>
    </row>
    <row r="2">
      <c r="A2" s="2" t="inlineStr">
        <is>
          <t>Add tasks here and set their status. The Board tab arranges them into columns automatically.</t>
        </is>
      </c>
    </row>
    <row r="4">
      <c r="A4" s="6" t="inlineStr">
        <is>
          <t>Task</t>
        </is>
      </c>
      <c r="B4" s="6" t="inlineStr">
        <is>
          <t>Status</t>
        </is>
      </c>
      <c r="C4" s="6" t="inlineStr">
        <is>
          <t>Priority</t>
        </is>
      </c>
      <c r="D4" s="6" t="inlineStr">
        <is>
          <t>Owner</t>
        </is>
      </c>
      <c r="E4" s="6" t="inlineStr">
        <is>
          <t>Due</t>
        </is>
      </c>
      <c r="F4" s="6" t="inlineStr">
        <is>
          <t>Notes</t>
        </is>
      </c>
      <c r="G4" s="6" t="inlineStr">
        <is>
          <t>To Do #</t>
        </is>
      </c>
      <c r="H4" s="6" t="inlineStr">
        <is>
          <t>Doing #</t>
        </is>
      </c>
      <c r="I4" s="6" t="inlineStr">
        <is>
          <t>Review #</t>
        </is>
      </c>
      <c r="J4" s="6" t="inlineStr">
        <is>
          <t>Done #</t>
        </is>
      </c>
    </row>
    <row r="5">
      <c r="A5" s="7" t="inlineStr">
        <is>
          <t>Write launch announcement</t>
        </is>
      </c>
      <c r="B5" s="8" t="inlineStr">
        <is>
          <t>To Do</t>
        </is>
      </c>
      <c r="C5" s="8" t="inlineStr">
        <is>
          <t>High</t>
        </is>
      </c>
      <c r="D5" s="8" t="inlineStr">
        <is>
          <t>Sam</t>
        </is>
      </c>
      <c r="E5" s="9" t="n">
        <v>46402</v>
      </c>
      <c r="F5" s="7" t="n"/>
      <c r="G5" s="10">
        <f>IF(AND(A5&lt;&gt;"",B5="To Do"),COUNTIF($B$5:B5,"To Do"),"")</f>
        <v/>
      </c>
      <c r="H5" s="10">
        <f>IF(AND(A5&lt;&gt;"",B5="Doing"),COUNTIF($B$5:B5,"Doing"),"")</f>
        <v/>
      </c>
      <c r="I5" s="10">
        <f>IF(AND(A5&lt;&gt;"",B5="Review"),COUNTIF($B$5:B5,"Review"),"")</f>
        <v/>
      </c>
      <c r="J5" s="10">
        <f>IF(AND(A5&lt;&gt;"",B5="Done"),COUNTIF($B$5:B5,"Done"),"")</f>
        <v/>
      </c>
    </row>
    <row r="6">
      <c r="A6" s="7" t="inlineStr">
        <is>
          <t>Design landing page</t>
        </is>
      </c>
      <c r="B6" s="8" t="inlineStr">
        <is>
          <t>Doing</t>
        </is>
      </c>
      <c r="C6" s="8" t="inlineStr">
        <is>
          <t>High</t>
        </is>
      </c>
      <c r="D6" s="8" t="inlineStr">
        <is>
          <t>Alex</t>
        </is>
      </c>
      <c r="E6" s="9" t="n">
        <v>46399</v>
      </c>
      <c r="F6" s="7" t="n"/>
      <c r="G6" s="10">
        <f>IF(AND(A6&lt;&gt;"",B6="To Do"),COUNTIF($B$5:B6,"To Do"),"")</f>
        <v/>
      </c>
      <c r="H6" s="10">
        <f>IF(AND(A6&lt;&gt;"",B6="Doing"),COUNTIF($B$5:B6,"Doing"),"")</f>
        <v/>
      </c>
      <c r="I6" s="10">
        <f>IF(AND(A6&lt;&gt;"",B6="Review"),COUNTIF($B$5:B6,"Review"),"")</f>
        <v/>
      </c>
      <c r="J6" s="10">
        <f>IF(AND(A6&lt;&gt;"",B6="Done"),COUNTIF($B$5:B6,"Done"),"")</f>
        <v/>
      </c>
    </row>
    <row r="7">
      <c r="A7" s="7" t="inlineStr">
        <is>
          <t>Set up email sequence</t>
        </is>
      </c>
      <c r="B7" s="8" t="inlineStr">
        <is>
          <t>To Do</t>
        </is>
      </c>
      <c r="C7" s="8" t="inlineStr">
        <is>
          <t>Medium</t>
        </is>
      </c>
      <c r="D7" s="8" t="inlineStr">
        <is>
          <t>Priya</t>
        </is>
      </c>
      <c r="E7" s="9" t="n">
        <v>46407</v>
      </c>
      <c r="F7" s="7" t="n"/>
      <c r="G7" s="10">
        <f>IF(AND(A7&lt;&gt;"",B7="To Do"),COUNTIF($B$5:B7,"To Do"),"")</f>
        <v/>
      </c>
      <c r="H7" s="10">
        <f>IF(AND(A7&lt;&gt;"",B7="Doing"),COUNTIF($B$5:B7,"Doing"),"")</f>
        <v/>
      </c>
      <c r="I7" s="10">
        <f>IF(AND(A7&lt;&gt;"",B7="Review"),COUNTIF($B$5:B7,"Review"),"")</f>
        <v/>
      </c>
      <c r="J7" s="10">
        <f>IF(AND(A7&lt;&gt;"",B7="Done"),COUNTIF($B$5:B7,"Done"),"")</f>
        <v/>
      </c>
    </row>
    <row r="8">
      <c r="A8" s="7" t="inlineStr">
        <is>
          <t>Fix checkout bug</t>
        </is>
      </c>
      <c r="B8" s="8" t="inlineStr">
        <is>
          <t>Review</t>
        </is>
      </c>
      <c r="C8" s="8" t="inlineStr">
        <is>
          <t>High</t>
        </is>
      </c>
      <c r="D8" s="8" t="inlineStr">
        <is>
          <t>Jordan</t>
        </is>
      </c>
      <c r="E8" s="9" t="n">
        <v>46396</v>
      </c>
      <c r="F8" s="7" t="n"/>
      <c r="G8" s="10">
        <f>IF(AND(A8&lt;&gt;"",B8="To Do"),COUNTIF($B$5:B8,"To Do"),"")</f>
        <v/>
      </c>
      <c r="H8" s="10">
        <f>IF(AND(A8&lt;&gt;"",B8="Doing"),COUNTIF($B$5:B8,"Doing"),"")</f>
        <v/>
      </c>
      <c r="I8" s="10">
        <f>IF(AND(A8&lt;&gt;"",B8="Review"),COUNTIF($B$5:B8,"Review"),"")</f>
        <v/>
      </c>
      <c r="J8" s="10">
        <f>IF(AND(A8&lt;&gt;"",B8="Done"),COUNTIF($B$5:B8,"Done"),"")</f>
        <v/>
      </c>
    </row>
    <row r="9">
      <c r="A9" s="7" t="inlineStr">
        <is>
          <t>Order product photos</t>
        </is>
      </c>
      <c r="B9" s="8" t="inlineStr">
        <is>
          <t>Done</t>
        </is>
      </c>
      <c r="C9" s="8" t="inlineStr">
        <is>
          <t>Medium</t>
        </is>
      </c>
      <c r="D9" s="8" t="inlineStr">
        <is>
          <t>Chris</t>
        </is>
      </c>
      <c r="E9" s="9" t="n">
        <v>46392</v>
      </c>
      <c r="F9" s="7" t="n"/>
      <c r="G9" s="10">
        <f>IF(AND(A9&lt;&gt;"",B9="To Do"),COUNTIF($B$5:B9,"To Do"),"")</f>
        <v/>
      </c>
      <c r="H9" s="10">
        <f>IF(AND(A9&lt;&gt;"",B9="Doing"),COUNTIF($B$5:B9,"Doing"),"")</f>
        <v/>
      </c>
      <c r="I9" s="10">
        <f>IF(AND(A9&lt;&gt;"",B9="Review"),COUNTIF($B$5:B9,"Review"),"")</f>
        <v/>
      </c>
      <c r="J9" s="10">
        <f>IF(AND(A9&lt;&gt;"",B9="Done"),COUNTIF($B$5:B9,"Done"),"")</f>
        <v/>
      </c>
    </row>
    <row r="10">
      <c r="A10" s="7" t="inlineStr">
        <is>
          <t>Update FAQ page</t>
        </is>
      </c>
      <c r="B10" s="8" t="inlineStr">
        <is>
          <t>To Do</t>
        </is>
      </c>
      <c r="C10" s="8" t="inlineStr">
        <is>
          <t>Low</t>
        </is>
      </c>
      <c r="D10" s="8" t="inlineStr">
        <is>
          <t>Alex</t>
        </is>
      </c>
      <c r="E10" s="9" t="n">
        <v>46412</v>
      </c>
      <c r="F10" s="7" t="n"/>
      <c r="G10" s="10">
        <f>IF(AND(A10&lt;&gt;"",B10="To Do"),COUNTIF($B$5:B10,"To Do"),"")</f>
        <v/>
      </c>
      <c r="H10" s="10">
        <f>IF(AND(A10&lt;&gt;"",B10="Doing"),COUNTIF($B$5:B10,"Doing"),"")</f>
        <v/>
      </c>
      <c r="I10" s="10">
        <f>IF(AND(A10&lt;&gt;"",B10="Review"),COUNTIF($B$5:B10,"Review"),"")</f>
        <v/>
      </c>
      <c r="J10" s="10">
        <f>IF(AND(A10&lt;&gt;"",B10="Done"),COUNTIF($B$5:B10,"Done"),"")</f>
        <v/>
      </c>
    </row>
    <row r="11">
      <c r="A11" s="7" t="inlineStr">
        <is>
          <t>Plan social posts</t>
        </is>
      </c>
      <c r="B11" s="8" t="inlineStr">
        <is>
          <t>Doing</t>
        </is>
      </c>
      <c r="C11" s="8" t="inlineStr">
        <is>
          <t>Medium</t>
        </is>
      </c>
      <c r="D11" s="8" t="inlineStr">
        <is>
          <t>Priya</t>
        </is>
      </c>
      <c r="E11" s="9" t="n">
        <v>46405</v>
      </c>
      <c r="F11" s="7" t="n"/>
      <c r="G11" s="10">
        <f>IF(AND(A11&lt;&gt;"",B11="To Do"),COUNTIF($B$5:B11,"To Do"),"")</f>
        <v/>
      </c>
      <c r="H11" s="10">
        <f>IF(AND(A11&lt;&gt;"",B11="Doing"),COUNTIF($B$5:B11,"Doing"),"")</f>
        <v/>
      </c>
      <c r="I11" s="10">
        <f>IF(AND(A11&lt;&gt;"",B11="Review"),COUNTIF($B$5:B11,"Review"),"")</f>
        <v/>
      </c>
      <c r="J11" s="10">
        <f>IF(AND(A11&lt;&gt;"",B11="Done"),COUNTIF($B$5:B11,"Done"),"")</f>
        <v/>
      </c>
    </row>
    <row r="12">
      <c r="A12" s="7" t="inlineStr">
        <is>
          <t>Customer survey</t>
        </is>
      </c>
      <c r="B12" s="8" t="inlineStr">
        <is>
          <t>Done</t>
        </is>
      </c>
      <c r="C12" s="8" t="inlineStr">
        <is>
          <t>Low</t>
        </is>
      </c>
      <c r="D12" s="8" t="inlineStr">
        <is>
          <t>Sam</t>
        </is>
      </c>
      <c r="E12" s="9" t="n">
        <v>46390</v>
      </c>
      <c r="F12" s="7" t="n"/>
      <c r="G12" s="10">
        <f>IF(AND(A12&lt;&gt;"",B12="To Do"),COUNTIF($B$5:B12,"To Do"),"")</f>
        <v/>
      </c>
      <c r="H12" s="10">
        <f>IF(AND(A12&lt;&gt;"",B12="Doing"),COUNTIF($B$5:B12,"Doing"),"")</f>
        <v/>
      </c>
      <c r="I12" s="10">
        <f>IF(AND(A12&lt;&gt;"",B12="Review"),COUNTIF($B$5:B12,"Review"),"")</f>
        <v/>
      </c>
      <c r="J12" s="10">
        <f>IF(AND(A12&lt;&gt;"",B12="Done"),COUNTIF($B$5:B12,"Done"),"")</f>
        <v/>
      </c>
    </row>
    <row r="13">
      <c r="A13" s="7" t="inlineStr">
        <is>
          <t>Pricing page copy</t>
        </is>
      </c>
      <c r="B13" s="8" t="inlineStr">
        <is>
          <t>Review</t>
        </is>
      </c>
      <c r="C13" s="8" t="inlineStr">
        <is>
          <t>Medium</t>
        </is>
      </c>
      <c r="D13" s="8" t="inlineStr">
        <is>
          <t>Jordan</t>
        </is>
      </c>
      <c r="E13" s="9" t="n">
        <v>46401</v>
      </c>
      <c r="F13" s="7" t="n"/>
      <c r="G13" s="10">
        <f>IF(AND(A13&lt;&gt;"",B13="To Do"),COUNTIF($B$5:B13,"To Do"),"")</f>
        <v/>
      </c>
      <c r="H13" s="10">
        <f>IF(AND(A13&lt;&gt;"",B13="Doing"),COUNTIF($B$5:B13,"Doing"),"")</f>
        <v/>
      </c>
      <c r="I13" s="10">
        <f>IF(AND(A13&lt;&gt;"",B13="Review"),COUNTIF($B$5:B13,"Review"),"")</f>
        <v/>
      </c>
      <c r="J13" s="10">
        <f>IF(AND(A13&lt;&gt;"",B13="Done"),COUNTIF($B$5:B13,"Done"),"")</f>
        <v/>
      </c>
    </row>
    <row r="14">
      <c r="A14" s="7" t="n"/>
      <c r="B14" s="8" t="n"/>
      <c r="C14" s="8" t="n"/>
      <c r="D14" s="8" t="n"/>
      <c r="E14" s="9" t="n"/>
      <c r="F14" s="7" t="n"/>
      <c r="G14" s="10">
        <f>IF(AND(A14&lt;&gt;"",B14="To Do"),COUNTIF($B$5:B14,"To Do"),"")</f>
        <v/>
      </c>
      <c r="H14" s="10">
        <f>IF(AND(A14&lt;&gt;"",B14="Doing"),COUNTIF($B$5:B14,"Doing"),"")</f>
        <v/>
      </c>
      <c r="I14" s="10">
        <f>IF(AND(A14&lt;&gt;"",B14="Review"),COUNTIF($B$5:B14,"Review"),"")</f>
        <v/>
      </c>
      <c r="J14" s="10">
        <f>IF(AND(A14&lt;&gt;"",B14="Done"),COUNTIF($B$5:B14,"Done"),"")</f>
        <v/>
      </c>
    </row>
    <row r="15">
      <c r="A15" s="7" t="n"/>
      <c r="B15" s="8" t="n"/>
      <c r="C15" s="8" t="n"/>
      <c r="D15" s="8" t="n"/>
      <c r="E15" s="9" t="n"/>
      <c r="F15" s="7" t="n"/>
      <c r="G15" s="10">
        <f>IF(AND(A15&lt;&gt;"",B15="To Do"),COUNTIF($B$5:B15,"To Do"),"")</f>
        <v/>
      </c>
      <c r="H15" s="10">
        <f>IF(AND(A15&lt;&gt;"",B15="Doing"),COUNTIF($B$5:B15,"Doing"),"")</f>
        <v/>
      </c>
      <c r="I15" s="10">
        <f>IF(AND(A15&lt;&gt;"",B15="Review"),COUNTIF($B$5:B15,"Review"),"")</f>
        <v/>
      </c>
      <c r="J15" s="10">
        <f>IF(AND(A15&lt;&gt;"",B15="Done"),COUNTIF($B$5:B15,"Done"),"")</f>
        <v/>
      </c>
    </row>
    <row r="16">
      <c r="A16" s="7" t="n"/>
      <c r="B16" s="8" t="n"/>
      <c r="C16" s="8" t="n"/>
      <c r="D16" s="8" t="n"/>
      <c r="E16" s="9" t="n"/>
      <c r="F16" s="7" t="n"/>
      <c r="G16" s="10">
        <f>IF(AND(A16&lt;&gt;"",B16="To Do"),COUNTIF($B$5:B16,"To Do"),"")</f>
        <v/>
      </c>
      <c r="H16" s="10">
        <f>IF(AND(A16&lt;&gt;"",B16="Doing"),COUNTIF($B$5:B16,"Doing"),"")</f>
        <v/>
      </c>
      <c r="I16" s="10">
        <f>IF(AND(A16&lt;&gt;"",B16="Review"),COUNTIF($B$5:B16,"Review"),"")</f>
        <v/>
      </c>
      <c r="J16" s="10">
        <f>IF(AND(A16&lt;&gt;"",B16="Done"),COUNTIF($B$5:B16,"Done"),"")</f>
        <v/>
      </c>
    </row>
    <row r="17">
      <c r="A17" s="7" t="n"/>
      <c r="B17" s="8" t="n"/>
      <c r="C17" s="8" t="n"/>
      <c r="D17" s="8" t="n"/>
      <c r="E17" s="9" t="n"/>
      <c r="F17" s="7" t="n"/>
      <c r="G17" s="10">
        <f>IF(AND(A17&lt;&gt;"",B17="To Do"),COUNTIF($B$5:B17,"To Do"),"")</f>
        <v/>
      </c>
      <c r="H17" s="10">
        <f>IF(AND(A17&lt;&gt;"",B17="Doing"),COUNTIF($B$5:B17,"Doing"),"")</f>
        <v/>
      </c>
      <c r="I17" s="10">
        <f>IF(AND(A17&lt;&gt;"",B17="Review"),COUNTIF($B$5:B17,"Review"),"")</f>
        <v/>
      </c>
      <c r="J17" s="10">
        <f>IF(AND(A17&lt;&gt;"",B17="Done"),COUNTIF($B$5:B17,"Done"),"")</f>
        <v/>
      </c>
    </row>
    <row r="18">
      <c r="A18" s="7" t="n"/>
      <c r="B18" s="8" t="n"/>
      <c r="C18" s="8" t="n"/>
      <c r="D18" s="8" t="n"/>
      <c r="E18" s="9" t="n"/>
      <c r="F18" s="7" t="n"/>
      <c r="G18" s="10">
        <f>IF(AND(A18&lt;&gt;"",B18="To Do"),COUNTIF($B$5:B18,"To Do"),"")</f>
        <v/>
      </c>
      <c r="H18" s="10">
        <f>IF(AND(A18&lt;&gt;"",B18="Doing"),COUNTIF($B$5:B18,"Doing"),"")</f>
        <v/>
      </c>
      <c r="I18" s="10">
        <f>IF(AND(A18&lt;&gt;"",B18="Review"),COUNTIF($B$5:B18,"Review"),"")</f>
        <v/>
      </c>
      <c r="J18" s="10">
        <f>IF(AND(A18&lt;&gt;"",B18="Done"),COUNTIF($B$5:B18,"Done"),"")</f>
        <v/>
      </c>
    </row>
    <row r="19">
      <c r="A19" s="7" t="n"/>
      <c r="B19" s="8" t="n"/>
      <c r="C19" s="8" t="n"/>
      <c r="D19" s="8" t="n"/>
      <c r="E19" s="9" t="n"/>
      <c r="F19" s="7" t="n"/>
      <c r="G19" s="10">
        <f>IF(AND(A19&lt;&gt;"",B19="To Do"),COUNTIF($B$5:B19,"To Do"),"")</f>
        <v/>
      </c>
      <c r="H19" s="10">
        <f>IF(AND(A19&lt;&gt;"",B19="Doing"),COUNTIF($B$5:B19,"Doing"),"")</f>
        <v/>
      </c>
      <c r="I19" s="10">
        <f>IF(AND(A19&lt;&gt;"",B19="Review"),COUNTIF($B$5:B19,"Review"),"")</f>
        <v/>
      </c>
      <c r="J19" s="10">
        <f>IF(AND(A19&lt;&gt;"",B19="Done"),COUNTIF($B$5:B19,"Done"),"")</f>
        <v/>
      </c>
    </row>
    <row r="20">
      <c r="A20" s="7" t="n"/>
      <c r="B20" s="8" t="n"/>
      <c r="C20" s="8" t="n"/>
      <c r="D20" s="8" t="n"/>
      <c r="E20" s="9" t="n"/>
      <c r="F20" s="7" t="n"/>
      <c r="G20" s="10">
        <f>IF(AND(A20&lt;&gt;"",B20="To Do"),COUNTIF($B$5:B20,"To Do"),"")</f>
        <v/>
      </c>
      <c r="H20" s="10">
        <f>IF(AND(A20&lt;&gt;"",B20="Doing"),COUNTIF($B$5:B20,"Doing"),"")</f>
        <v/>
      </c>
      <c r="I20" s="10">
        <f>IF(AND(A20&lt;&gt;"",B20="Review"),COUNTIF($B$5:B20,"Review"),"")</f>
        <v/>
      </c>
      <c r="J20" s="10">
        <f>IF(AND(A20&lt;&gt;"",B20="Done"),COUNTIF($B$5:B20,"Done"),"")</f>
        <v/>
      </c>
    </row>
    <row r="21">
      <c r="A21" s="7" t="n"/>
      <c r="B21" s="8" t="n"/>
      <c r="C21" s="8" t="n"/>
      <c r="D21" s="8" t="n"/>
      <c r="E21" s="9" t="n"/>
      <c r="F21" s="7" t="n"/>
      <c r="G21" s="10">
        <f>IF(AND(A21&lt;&gt;"",B21="To Do"),COUNTIF($B$5:B21,"To Do"),"")</f>
        <v/>
      </c>
      <c r="H21" s="10">
        <f>IF(AND(A21&lt;&gt;"",B21="Doing"),COUNTIF($B$5:B21,"Doing"),"")</f>
        <v/>
      </c>
      <c r="I21" s="10">
        <f>IF(AND(A21&lt;&gt;"",B21="Review"),COUNTIF($B$5:B21,"Review"),"")</f>
        <v/>
      </c>
      <c r="J21" s="10">
        <f>IF(AND(A21&lt;&gt;"",B21="Done"),COUNTIF($B$5:B21,"Done"),"")</f>
        <v/>
      </c>
    </row>
    <row r="22">
      <c r="A22" s="7" t="n"/>
      <c r="B22" s="8" t="n"/>
      <c r="C22" s="8" t="n"/>
      <c r="D22" s="8" t="n"/>
      <c r="E22" s="9" t="n"/>
      <c r="F22" s="7" t="n"/>
      <c r="G22" s="10">
        <f>IF(AND(A22&lt;&gt;"",B22="To Do"),COUNTIF($B$5:B22,"To Do"),"")</f>
        <v/>
      </c>
      <c r="H22" s="10">
        <f>IF(AND(A22&lt;&gt;"",B22="Doing"),COUNTIF($B$5:B22,"Doing"),"")</f>
        <v/>
      </c>
      <c r="I22" s="10">
        <f>IF(AND(A22&lt;&gt;"",B22="Review"),COUNTIF($B$5:B22,"Review"),"")</f>
        <v/>
      </c>
      <c r="J22" s="10">
        <f>IF(AND(A22&lt;&gt;"",B22="Done"),COUNTIF($B$5:B22,"Done"),"")</f>
        <v/>
      </c>
    </row>
    <row r="23">
      <c r="A23" s="7" t="n"/>
      <c r="B23" s="8" t="n"/>
      <c r="C23" s="8" t="n"/>
      <c r="D23" s="8" t="n"/>
      <c r="E23" s="9" t="n"/>
      <c r="F23" s="7" t="n"/>
      <c r="G23" s="10">
        <f>IF(AND(A23&lt;&gt;"",B23="To Do"),COUNTIF($B$5:B23,"To Do"),"")</f>
        <v/>
      </c>
      <c r="H23" s="10">
        <f>IF(AND(A23&lt;&gt;"",B23="Doing"),COUNTIF($B$5:B23,"Doing"),"")</f>
        <v/>
      </c>
      <c r="I23" s="10">
        <f>IF(AND(A23&lt;&gt;"",B23="Review"),COUNTIF($B$5:B23,"Review"),"")</f>
        <v/>
      </c>
      <c r="J23" s="10">
        <f>IF(AND(A23&lt;&gt;"",B23="Done"),COUNTIF($B$5:B23,"Done"),"")</f>
        <v/>
      </c>
    </row>
    <row r="24">
      <c r="A24" s="7" t="n"/>
      <c r="B24" s="8" t="n"/>
      <c r="C24" s="8" t="n"/>
      <c r="D24" s="8" t="n"/>
      <c r="E24" s="9" t="n"/>
      <c r="F24" s="7" t="n"/>
      <c r="G24" s="10">
        <f>IF(AND(A24&lt;&gt;"",B24="To Do"),COUNTIF($B$5:B24,"To Do"),"")</f>
        <v/>
      </c>
      <c r="H24" s="10">
        <f>IF(AND(A24&lt;&gt;"",B24="Doing"),COUNTIF($B$5:B24,"Doing"),"")</f>
        <v/>
      </c>
      <c r="I24" s="10">
        <f>IF(AND(A24&lt;&gt;"",B24="Review"),COUNTIF($B$5:B24,"Review"),"")</f>
        <v/>
      </c>
      <c r="J24" s="10">
        <f>IF(AND(A24&lt;&gt;"",B24="Done"),COUNTIF($B$5:B24,"Done"),"")</f>
        <v/>
      </c>
    </row>
    <row r="25">
      <c r="A25" s="7" t="n"/>
      <c r="B25" s="8" t="n"/>
      <c r="C25" s="8" t="n"/>
      <c r="D25" s="8" t="n"/>
      <c r="E25" s="9" t="n"/>
      <c r="F25" s="7" t="n"/>
      <c r="G25" s="10">
        <f>IF(AND(A25&lt;&gt;"",B25="To Do"),COUNTIF($B$5:B25,"To Do"),"")</f>
        <v/>
      </c>
      <c r="H25" s="10">
        <f>IF(AND(A25&lt;&gt;"",B25="Doing"),COUNTIF($B$5:B25,"Doing"),"")</f>
        <v/>
      </c>
      <c r="I25" s="10">
        <f>IF(AND(A25&lt;&gt;"",B25="Review"),COUNTIF($B$5:B25,"Review"),"")</f>
        <v/>
      </c>
      <c r="J25" s="10">
        <f>IF(AND(A25&lt;&gt;"",B25="Done"),COUNTIF($B$5:B25,"Done"),"")</f>
        <v/>
      </c>
    </row>
    <row r="26">
      <c r="A26" s="7" t="n"/>
      <c r="B26" s="8" t="n"/>
      <c r="C26" s="8" t="n"/>
      <c r="D26" s="8" t="n"/>
      <c r="E26" s="9" t="n"/>
      <c r="F26" s="7" t="n"/>
      <c r="G26" s="10">
        <f>IF(AND(A26&lt;&gt;"",B26="To Do"),COUNTIF($B$5:B26,"To Do"),"")</f>
        <v/>
      </c>
      <c r="H26" s="10">
        <f>IF(AND(A26&lt;&gt;"",B26="Doing"),COUNTIF($B$5:B26,"Doing"),"")</f>
        <v/>
      </c>
      <c r="I26" s="10">
        <f>IF(AND(A26&lt;&gt;"",B26="Review"),COUNTIF($B$5:B26,"Review"),"")</f>
        <v/>
      </c>
      <c r="J26" s="10">
        <f>IF(AND(A26&lt;&gt;"",B26="Done"),COUNTIF($B$5:B26,"Done"),"")</f>
        <v/>
      </c>
    </row>
    <row r="27">
      <c r="A27" s="7" t="n"/>
      <c r="B27" s="8" t="n"/>
      <c r="C27" s="8" t="n"/>
      <c r="D27" s="8" t="n"/>
      <c r="E27" s="9" t="n"/>
      <c r="F27" s="7" t="n"/>
      <c r="G27" s="10">
        <f>IF(AND(A27&lt;&gt;"",B27="To Do"),COUNTIF($B$5:B27,"To Do"),"")</f>
        <v/>
      </c>
      <c r="H27" s="10">
        <f>IF(AND(A27&lt;&gt;"",B27="Doing"),COUNTIF($B$5:B27,"Doing"),"")</f>
        <v/>
      </c>
      <c r="I27" s="10">
        <f>IF(AND(A27&lt;&gt;"",B27="Review"),COUNTIF($B$5:B27,"Review"),"")</f>
        <v/>
      </c>
      <c r="J27" s="10">
        <f>IF(AND(A27&lt;&gt;"",B27="Done"),COUNTIF($B$5:B27,"Done"),"")</f>
        <v/>
      </c>
    </row>
    <row r="28">
      <c r="A28" s="7" t="n"/>
      <c r="B28" s="8" t="n"/>
      <c r="C28" s="8" t="n"/>
      <c r="D28" s="8" t="n"/>
      <c r="E28" s="9" t="n"/>
      <c r="F28" s="7" t="n"/>
      <c r="G28" s="10">
        <f>IF(AND(A28&lt;&gt;"",B28="To Do"),COUNTIF($B$5:B28,"To Do"),"")</f>
        <v/>
      </c>
      <c r="H28" s="10">
        <f>IF(AND(A28&lt;&gt;"",B28="Doing"),COUNTIF($B$5:B28,"Doing"),"")</f>
        <v/>
      </c>
      <c r="I28" s="10">
        <f>IF(AND(A28&lt;&gt;"",B28="Review"),COUNTIF($B$5:B28,"Review"),"")</f>
        <v/>
      </c>
      <c r="J28" s="10">
        <f>IF(AND(A28&lt;&gt;"",B28="Done"),COUNTIF($B$5:B28,"Done"),"")</f>
        <v/>
      </c>
    </row>
    <row r="29">
      <c r="A29" s="7" t="n"/>
      <c r="B29" s="8" t="n"/>
      <c r="C29" s="8" t="n"/>
      <c r="D29" s="8" t="n"/>
      <c r="E29" s="9" t="n"/>
      <c r="F29" s="7" t="n"/>
      <c r="G29" s="10">
        <f>IF(AND(A29&lt;&gt;"",B29="To Do"),COUNTIF($B$5:B29,"To Do"),"")</f>
        <v/>
      </c>
      <c r="H29" s="10">
        <f>IF(AND(A29&lt;&gt;"",B29="Doing"),COUNTIF($B$5:B29,"Doing"),"")</f>
        <v/>
      </c>
      <c r="I29" s="10">
        <f>IF(AND(A29&lt;&gt;"",B29="Review"),COUNTIF($B$5:B29,"Review"),"")</f>
        <v/>
      </c>
      <c r="J29" s="10">
        <f>IF(AND(A29&lt;&gt;"",B29="Done"),COUNTIF($B$5:B29,"Done"),"")</f>
        <v/>
      </c>
    </row>
    <row r="30">
      <c r="A30" s="7" t="n"/>
      <c r="B30" s="8" t="n"/>
      <c r="C30" s="8" t="n"/>
      <c r="D30" s="8" t="n"/>
      <c r="E30" s="9" t="n"/>
      <c r="F30" s="7" t="n"/>
      <c r="G30" s="10">
        <f>IF(AND(A30&lt;&gt;"",B30="To Do"),COUNTIF($B$5:B30,"To Do"),"")</f>
        <v/>
      </c>
      <c r="H30" s="10">
        <f>IF(AND(A30&lt;&gt;"",B30="Doing"),COUNTIF($B$5:B30,"Doing"),"")</f>
        <v/>
      </c>
      <c r="I30" s="10">
        <f>IF(AND(A30&lt;&gt;"",B30="Review"),COUNTIF($B$5:B30,"Review"),"")</f>
        <v/>
      </c>
      <c r="J30" s="10">
        <f>IF(AND(A30&lt;&gt;"",B30="Done"),COUNTIF($B$5:B30,"Done"),"")</f>
        <v/>
      </c>
    </row>
    <row r="31">
      <c r="A31" s="7" t="n"/>
      <c r="B31" s="8" t="n"/>
      <c r="C31" s="8" t="n"/>
      <c r="D31" s="8" t="n"/>
      <c r="E31" s="9" t="n"/>
      <c r="F31" s="7" t="n"/>
      <c r="G31" s="10">
        <f>IF(AND(A31&lt;&gt;"",B31="To Do"),COUNTIF($B$5:B31,"To Do"),"")</f>
        <v/>
      </c>
      <c r="H31" s="10">
        <f>IF(AND(A31&lt;&gt;"",B31="Doing"),COUNTIF($B$5:B31,"Doing"),"")</f>
        <v/>
      </c>
      <c r="I31" s="10">
        <f>IF(AND(A31&lt;&gt;"",B31="Review"),COUNTIF($B$5:B31,"Review"),"")</f>
        <v/>
      </c>
      <c r="J31" s="10">
        <f>IF(AND(A31&lt;&gt;"",B31="Done"),COUNTIF($B$5:B31,"Done"),"")</f>
        <v/>
      </c>
    </row>
    <row r="32">
      <c r="A32" s="7" t="n"/>
      <c r="B32" s="8" t="n"/>
      <c r="C32" s="8" t="n"/>
      <c r="D32" s="8" t="n"/>
      <c r="E32" s="9" t="n"/>
      <c r="F32" s="7" t="n"/>
      <c r="G32" s="10">
        <f>IF(AND(A32&lt;&gt;"",B32="To Do"),COUNTIF($B$5:B32,"To Do"),"")</f>
        <v/>
      </c>
      <c r="H32" s="10">
        <f>IF(AND(A32&lt;&gt;"",B32="Doing"),COUNTIF($B$5:B32,"Doing"),"")</f>
        <v/>
      </c>
      <c r="I32" s="10">
        <f>IF(AND(A32&lt;&gt;"",B32="Review"),COUNTIF($B$5:B32,"Review"),"")</f>
        <v/>
      </c>
      <c r="J32" s="10">
        <f>IF(AND(A32&lt;&gt;"",B32="Done"),COUNTIF($B$5:B32,"Done"),"")</f>
        <v/>
      </c>
    </row>
    <row r="33">
      <c r="A33" s="7" t="n"/>
      <c r="B33" s="8" t="n"/>
      <c r="C33" s="8" t="n"/>
      <c r="D33" s="8" t="n"/>
      <c r="E33" s="9" t="n"/>
      <c r="F33" s="7" t="n"/>
      <c r="G33" s="10">
        <f>IF(AND(A33&lt;&gt;"",B33="To Do"),COUNTIF($B$5:B33,"To Do"),"")</f>
        <v/>
      </c>
      <c r="H33" s="10">
        <f>IF(AND(A33&lt;&gt;"",B33="Doing"),COUNTIF($B$5:B33,"Doing"),"")</f>
        <v/>
      </c>
      <c r="I33" s="10">
        <f>IF(AND(A33&lt;&gt;"",B33="Review"),COUNTIF($B$5:B33,"Review"),"")</f>
        <v/>
      </c>
      <c r="J33" s="10">
        <f>IF(AND(A33&lt;&gt;"",B33="Done"),COUNTIF($B$5:B33,"Done"),"")</f>
        <v/>
      </c>
    </row>
    <row r="34">
      <c r="A34" s="7" t="n"/>
      <c r="B34" s="8" t="n"/>
      <c r="C34" s="8" t="n"/>
      <c r="D34" s="8" t="n"/>
      <c r="E34" s="9" t="n"/>
      <c r="F34" s="7" t="n"/>
      <c r="G34" s="10">
        <f>IF(AND(A34&lt;&gt;"",B34="To Do"),COUNTIF($B$5:B34,"To Do"),"")</f>
        <v/>
      </c>
      <c r="H34" s="10">
        <f>IF(AND(A34&lt;&gt;"",B34="Doing"),COUNTIF($B$5:B34,"Doing"),"")</f>
        <v/>
      </c>
      <c r="I34" s="10">
        <f>IF(AND(A34&lt;&gt;"",B34="Review"),COUNTIF($B$5:B34,"Review"),"")</f>
        <v/>
      </c>
      <c r="J34" s="10">
        <f>IF(AND(A34&lt;&gt;"",B34="Done"),COUNTIF($B$5:B34,"Done"),"")</f>
        <v/>
      </c>
    </row>
    <row r="35">
      <c r="A35" s="7" t="n"/>
      <c r="B35" s="8" t="n"/>
      <c r="C35" s="8" t="n"/>
      <c r="D35" s="8" t="n"/>
      <c r="E35" s="9" t="n"/>
      <c r="F35" s="7" t="n"/>
      <c r="G35" s="10">
        <f>IF(AND(A35&lt;&gt;"",B35="To Do"),COUNTIF($B$5:B35,"To Do"),"")</f>
        <v/>
      </c>
      <c r="H35" s="10">
        <f>IF(AND(A35&lt;&gt;"",B35="Doing"),COUNTIF($B$5:B35,"Doing"),"")</f>
        <v/>
      </c>
      <c r="I35" s="10">
        <f>IF(AND(A35&lt;&gt;"",B35="Review"),COUNTIF($B$5:B35,"Review"),"")</f>
        <v/>
      </c>
      <c r="J35" s="10">
        <f>IF(AND(A35&lt;&gt;"",B35="Done"),COUNTIF($B$5:B35,"Done"),"")</f>
        <v/>
      </c>
    </row>
    <row r="36">
      <c r="A36" s="7" t="n"/>
      <c r="B36" s="8" t="n"/>
      <c r="C36" s="8" t="n"/>
      <c r="D36" s="8" t="n"/>
      <c r="E36" s="9" t="n"/>
      <c r="F36" s="7" t="n"/>
      <c r="G36" s="10">
        <f>IF(AND(A36&lt;&gt;"",B36="To Do"),COUNTIF($B$5:B36,"To Do"),"")</f>
        <v/>
      </c>
      <c r="H36" s="10">
        <f>IF(AND(A36&lt;&gt;"",B36="Doing"),COUNTIF($B$5:B36,"Doing"),"")</f>
        <v/>
      </c>
      <c r="I36" s="10">
        <f>IF(AND(A36&lt;&gt;"",B36="Review"),COUNTIF($B$5:B36,"Review"),"")</f>
        <v/>
      </c>
      <c r="J36" s="10">
        <f>IF(AND(A36&lt;&gt;"",B36="Done"),COUNTIF($B$5:B36,"Done"),"")</f>
        <v/>
      </c>
    </row>
    <row r="37">
      <c r="A37" s="7" t="n"/>
      <c r="B37" s="8" t="n"/>
      <c r="C37" s="8" t="n"/>
      <c r="D37" s="8" t="n"/>
      <c r="E37" s="9" t="n"/>
      <c r="F37" s="7" t="n"/>
      <c r="G37" s="10">
        <f>IF(AND(A37&lt;&gt;"",B37="To Do"),COUNTIF($B$5:B37,"To Do"),"")</f>
        <v/>
      </c>
      <c r="H37" s="10">
        <f>IF(AND(A37&lt;&gt;"",B37="Doing"),COUNTIF($B$5:B37,"Doing"),"")</f>
        <v/>
      </c>
      <c r="I37" s="10">
        <f>IF(AND(A37&lt;&gt;"",B37="Review"),COUNTIF($B$5:B37,"Review"),"")</f>
        <v/>
      </c>
      <c r="J37" s="10">
        <f>IF(AND(A37&lt;&gt;"",B37="Done"),COUNTIF($B$5:B37,"Done"),"")</f>
        <v/>
      </c>
    </row>
    <row r="38">
      <c r="A38" s="7" t="n"/>
      <c r="B38" s="8" t="n"/>
      <c r="C38" s="8" t="n"/>
      <c r="D38" s="8" t="n"/>
      <c r="E38" s="9" t="n"/>
      <c r="F38" s="7" t="n"/>
      <c r="G38" s="10">
        <f>IF(AND(A38&lt;&gt;"",B38="To Do"),COUNTIF($B$5:B38,"To Do"),"")</f>
        <v/>
      </c>
      <c r="H38" s="10">
        <f>IF(AND(A38&lt;&gt;"",B38="Doing"),COUNTIF($B$5:B38,"Doing"),"")</f>
        <v/>
      </c>
      <c r="I38" s="10">
        <f>IF(AND(A38&lt;&gt;"",B38="Review"),COUNTIF($B$5:B38,"Review"),"")</f>
        <v/>
      </c>
      <c r="J38" s="10">
        <f>IF(AND(A38&lt;&gt;"",B38="Done"),COUNTIF($B$5:B38,"Done"),"")</f>
        <v/>
      </c>
    </row>
    <row r="39">
      <c r="A39" s="7" t="n"/>
      <c r="B39" s="8" t="n"/>
      <c r="C39" s="8" t="n"/>
      <c r="D39" s="8" t="n"/>
      <c r="E39" s="9" t="n"/>
      <c r="F39" s="7" t="n"/>
      <c r="G39" s="10">
        <f>IF(AND(A39&lt;&gt;"",B39="To Do"),COUNTIF($B$5:B39,"To Do"),"")</f>
        <v/>
      </c>
      <c r="H39" s="10">
        <f>IF(AND(A39&lt;&gt;"",B39="Doing"),COUNTIF($B$5:B39,"Doing"),"")</f>
        <v/>
      </c>
      <c r="I39" s="10">
        <f>IF(AND(A39&lt;&gt;"",B39="Review"),COUNTIF($B$5:B39,"Review"),"")</f>
        <v/>
      </c>
      <c r="J39" s="10">
        <f>IF(AND(A39&lt;&gt;"",B39="Done"),COUNTIF($B$5:B39,"Done"),"")</f>
        <v/>
      </c>
    </row>
    <row r="40">
      <c r="A40" s="7" t="n"/>
      <c r="B40" s="8" t="n"/>
      <c r="C40" s="8" t="n"/>
      <c r="D40" s="8" t="n"/>
      <c r="E40" s="9" t="n"/>
      <c r="F40" s="7" t="n"/>
      <c r="G40" s="10">
        <f>IF(AND(A40&lt;&gt;"",B40="To Do"),COUNTIF($B$5:B40,"To Do"),"")</f>
        <v/>
      </c>
      <c r="H40" s="10">
        <f>IF(AND(A40&lt;&gt;"",B40="Doing"),COUNTIF($B$5:B40,"Doing"),"")</f>
        <v/>
      </c>
      <c r="I40" s="10">
        <f>IF(AND(A40&lt;&gt;"",B40="Review"),COUNTIF($B$5:B40,"Review"),"")</f>
        <v/>
      </c>
      <c r="J40" s="10">
        <f>IF(AND(A40&lt;&gt;"",B40="Done"),COUNTIF($B$5:B40,"Done"),"")</f>
        <v/>
      </c>
    </row>
    <row r="41">
      <c r="A41" s="7" t="n"/>
      <c r="B41" s="8" t="n"/>
      <c r="C41" s="8" t="n"/>
      <c r="D41" s="8" t="n"/>
      <c r="E41" s="9" t="n"/>
      <c r="F41" s="7" t="n"/>
      <c r="G41" s="10">
        <f>IF(AND(A41&lt;&gt;"",B41="To Do"),COUNTIF($B$5:B41,"To Do"),"")</f>
        <v/>
      </c>
      <c r="H41" s="10">
        <f>IF(AND(A41&lt;&gt;"",B41="Doing"),COUNTIF($B$5:B41,"Doing"),"")</f>
        <v/>
      </c>
      <c r="I41" s="10">
        <f>IF(AND(A41&lt;&gt;"",B41="Review"),COUNTIF($B$5:B41,"Review"),"")</f>
        <v/>
      </c>
      <c r="J41" s="10">
        <f>IF(AND(A41&lt;&gt;"",B41="Done"),COUNTIF($B$5:B41,"Done"),"")</f>
        <v/>
      </c>
    </row>
    <row r="42">
      <c r="A42" s="7" t="n"/>
      <c r="B42" s="8" t="n"/>
      <c r="C42" s="8" t="n"/>
      <c r="D42" s="8" t="n"/>
      <c r="E42" s="9" t="n"/>
      <c r="F42" s="7" t="n"/>
      <c r="G42" s="10">
        <f>IF(AND(A42&lt;&gt;"",B42="To Do"),COUNTIF($B$5:B42,"To Do"),"")</f>
        <v/>
      </c>
      <c r="H42" s="10">
        <f>IF(AND(A42&lt;&gt;"",B42="Doing"),COUNTIF($B$5:B42,"Doing"),"")</f>
        <v/>
      </c>
      <c r="I42" s="10">
        <f>IF(AND(A42&lt;&gt;"",B42="Review"),COUNTIF($B$5:B42,"Review"),"")</f>
        <v/>
      </c>
      <c r="J42" s="10">
        <f>IF(AND(A42&lt;&gt;"",B42="Done"),COUNTIF($B$5:B42,"Done"),"")</f>
        <v/>
      </c>
    </row>
    <row r="43">
      <c r="A43" s="7" t="n"/>
      <c r="B43" s="8" t="n"/>
      <c r="C43" s="8" t="n"/>
      <c r="D43" s="8" t="n"/>
      <c r="E43" s="9" t="n"/>
      <c r="F43" s="7" t="n"/>
      <c r="G43" s="10">
        <f>IF(AND(A43&lt;&gt;"",B43="To Do"),COUNTIF($B$5:B43,"To Do"),"")</f>
        <v/>
      </c>
      <c r="H43" s="10">
        <f>IF(AND(A43&lt;&gt;"",B43="Doing"),COUNTIF($B$5:B43,"Doing"),"")</f>
        <v/>
      </c>
      <c r="I43" s="10">
        <f>IF(AND(A43&lt;&gt;"",B43="Review"),COUNTIF($B$5:B43,"Review"),"")</f>
        <v/>
      </c>
      <c r="J43" s="10">
        <f>IF(AND(A43&lt;&gt;"",B43="Done"),COUNTIF($B$5:B43,"Done"),"")</f>
        <v/>
      </c>
    </row>
    <row r="44">
      <c r="A44" s="7" t="n"/>
      <c r="B44" s="8" t="n"/>
      <c r="C44" s="8" t="n"/>
      <c r="D44" s="8" t="n"/>
      <c r="E44" s="9" t="n"/>
      <c r="F44" s="7" t="n"/>
      <c r="G44" s="10">
        <f>IF(AND(A44&lt;&gt;"",B44="To Do"),COUNTIF($B$5:B44,"To Do"),"")</f>
        <v/>
      </c>
      <c r="H44" s="10">
        <f>IF(AND(A44&lt;&gt;"",B44="Doing"),COUNTIF($B$5:B44,"Doing"),"")</f>
        <v/>
      </c>
      <c r="I44" s="10">
        <f>IF(AND(A44&lt;&gt;"",B44="Review"),COUNTIF($B$5:B44,"Review"),"")</f>
        <v/>
      </c>
      <c r="J44" s="10">
        <f>IF(AND(A44&lt;&gt;"",B44="Done"),COUNTIF($B$5:B44,"Done"),"")</f>
        <v/>
      </c>
    </row>
    <row r="45">
      <c r="A45" s="7" t="n"/>
      <c r="B45" s="8" t="n"/>
      <c r="C45" s="8" t="n"/>
      <c r="D45" s="8" t="n"/>
      <c r="E45" s="9" t="n"/>
      <c r="F45" s="7" t="n"/>
      <c r="G45" s="10">
        <f>IF(AND(A45&lt;&gt;"",B45="To Do"),COUNTIF($B$5:B45,"To Do"),"")</f>
        <v/>
      </c>
      <c r="H45" s="10">
        <f>IF(AND(A45&lt;&gt;"",B45="Doing"),COUNTIF($B$5:B45,"Doing"),"")</f>
        <v/>
      </c>
      <c r="I45" s="10">
        <f>IF(AND(A45&lt;&gt;"",B45="Review"),COUNTIF($B$5:B45,"Review"),"")</f>
        <v/>
      </c>
      <c r="J45" s="10">
        <f>IF(AND(A45&lt;&gt;"",B45="Done"),COUNTIF($B$5:B45,"Done"),"")</f>
        <v/>
      </c>
    </row>
    <row r="46">
      <c r="A46" s="7" t="n"/>
      <c r="B46" s="8" t="n"/>
      <c r="C46" s="8" t="n"/>
      <c r="D46" s="8" t="n"/>
      <c r="E46" s="9" t="n"/>
      <c r="F46" s="7" t="n"/>
      <c r="G46" s="10">
        <f>IF(AND(A46&lt;&gt;"",B46="To Do"),COUNTIF($B$5:B46,"To Do"),"")</f>
        <v/>
      </c>
      <c r="H46" s="10">
        <f>IF(AND(A46&lt;&gt;"",B46="Doing"),COUNTIF($B$5:B46,"Doing"),"")</f>
        <v/>
      </c>
      <c r="I46" s="10">
        <f>IF(AND(A46&lt;&gt;"",B46="Review"),COUNTIF($B$5:B46,"Review"),"")</f>
        <v/>
      </c>
      <c r="J46" s="10">
        <f>IF(AND(A46&lt;&gt;"",B46="Done"),COUNTIF($B$5:B46,"Done"),"")</f>
        <v/>
      </c>
    </row>
    <row r="47">
      <c r="A47" s="7" t="n"/>
      <c r="B47" s="8" t="n"/>
      <c r="C47" s="8" t="n"/>
      <c r="D47" s="8" t="n"/>
      <c r="E47" s="9" t="n"/>
      <c r="F47" s="7" t="n"/>
      <c r="G47" s="10">
        <f>IF(AND(A47&lt;&gt;"",B47="To Do"),COUNTIF($B$5:B47,"To Do"),"")</f>
        <v/>
      </c>
      <c r="H47" s="10">
        <f>IF(AND(A47&lt;&gt;"",B47="Doing"),COUNTIF($B$5:B47,"Doing"),"")</f>
        <v/>
      </c>
      <c r="I47" s="10">
        <f>IF(AND(A47&lt;&gt;"",B47="Review"),COUNTIF($B$5:B47,"Review"),"")</f>
        <v/>
      </c>
      <c r="J47" s="10">
        <f>IF(AND(A47&lt;&gt;"",B47="Done"),COUNTIF($B$5:B47,"Done"),"")</f>
        <v/>
      </c>
    </row>
    <row r="48">
      <c r="A48" s="7" t="n"/>
      <c r="B48" s="8" t="n"/>
      <c r="C48" s="8" t="n"/>
      <c r="D48" s="8" t="n"/>
      <c r="E48" s="9" t="n"/>
      <c r="F48" s="7" t="n"/>
      <c r="G48" s="10">
        <f>IF(AND(A48&lt;&gt;"",B48="To Do"),COUNTIF($B$5:B48,"To Do"),"")</f>
        <v/>
      </c>
      <c r="H48" s="10">
        <f>IF(AND(A48&lt;&gt;"",B48="Doing"),COUNTIF($B$5:B48,"Doing"),"")</f>
        <v/>
      </c>
      <c r="I48" s="10">
        <f>IF(AND(A48&lt;&gt;"",B48="Review"),COUNTIF($B$5:B48,"Review"),"")</f>
        <v/>
      </c>
      <c r="J48" s="10">
        <f>IF(AND(A48&lt;&gt;"",B48="Done"),COUNTIF($B$5:B48,"Done"),"")</f>
        <v/>
      </c>
    </row>
    <row r="49">
      <c r="A49" s="7" t="n"/>
      <c r="B49" s="8" t="n"/>
      <c r="C49" s="8" t="n"/>
      <c r="D49" s="8" t="n"/>
      <c r="E49" s="9" t="n"/>
      <c r="F49" s="7" t="n"/>
      <c r="G49" s="10">
        <f>IF(AND(A49&lt;&gt;"",B49="To Do"),COUNTIF($B$5:B49,"To Do"),"")</f>
        <v/>
      </c>
      <c r="H49" s="10">
        <f>IF(AND(A49&lt;&gt;"",B49="Doing"),COUNTIF($B$5:B49,"Doing"),"")</f>
        <v/>
      </c>
      <c r="I49" s="10">
        <f>IF(AND(A49&lt;&gt;"",B49="Review"),COUNTIF($B$5:B49,"Review"),"")</f>
        <v/>
      </c>
      <c r="J49" s="10">
        <f>IF(AND(A49&lt;&gt;"",B49="Done"),COUNTIF($B$5:B49,"Done"),"")</f>
        <v/>
      </c>
    </row>
    <row r="50">
      <c r="A50" s="7" t="n"/>
      <c r="B50" s="8" t="n"/>
      <c r="C50" s="8" t="n"/>
      <c r="D50" s="8" t="n"/>
      <c r="E50" s="9" t="n"/>
      <c r="F50" s="7" t="n"/>
      <c r="G50" s="10">
        <f>IF(AND(A50&lt;&gt;"",B50="To Do"),COUNTIF($B$5:B50,"To Do"),"")</f>
        <v/>
      </c>
      <c r="H50" s="10">
        <f>IF(AND(A50&lt;&gt;"",B50="Doing"),COUNTIF($B$5:B50,"Doing"),"")</f>
        <v/>
      </c>
      <c r="I50" s="10">
        <f>IF(AND(A50&lt;&gt;"",B50="Review"),COUNTIF($B$5:B50,"Review"),"")</f>
        <v/>
      </c>
      <c r="J50" s="10">
        <f>IF(AND(A50&lt;&gt;"",B50="Done"),COUNTIF($B$5:B50,"Done"),"")</f>
        <v/>
      </c>
    </row>
    <row r="51">
      <c r="A51" s="7" t="n"/>
      <c r="B51" s="8" t="n"/>
      <c r="C51" s="8" t="n"/>
      <c r="D51" s="8" t="n"/>
      <c r="E51" s="9" t="n"/>
      <c r="F51" s="7" t="n"/>
      <c r="G51" s="10">
        <f>IF(AND(A51&lt;&gt;"",B51="To Do"),COUNTIF($B$5:B51,"To Do"),"")</f>
        <v/>
      </c>
      <c r="H51" s="10">
        <f>IF(AND(A51&lt;&gt;"",B51="Doing"),COUNTIF($B$5:B51,"Doing"),"")</f>
        <v/>
      </c>
      <c r="I51" s="10">
        <f>IF(AND(A51&lt;&gt;"",B51="Review"),COUNTIF($B$5:B51,"Review"),"")</f>
        <v/>
      </c>
      <c r="J51" s="10">
        <f>IF(AND(A51&lt;&gt;"",B51="Done"),COUNTIF($B$5:B51,"Done"),"")</f>
        <v/>
      </c>
    </row>
    <row r="52">
      <c r="A52" s="7" t="n"/>
      <c r="B52" s="8" t="n"/>
      <c r="C52" s="8" t="n"/>
      <c r="D52" s="8" t="n"/>
      <c r="E52" s="9" t="n"/>
      <c r="F52" s="7" t="n"/>
      <c r="G52" s="10">
        <f>IF(AND(A52&lt;&gt;"",B52="To Do"),COUNTIF($B$5:B52,"To Do"),"")</f>
        <v/>
      </c>
      <c r="H52" s="10">
        <f>IF(AND(A52&lt;&gt;"",B52="Doing"),COUNTIF($B$5:B52,"Doing"),"")</f>
        <v/>
      </c>
      <c r="I52" s="10">
        <f>IF(AND(A52&lt;&gt;"",B52="Review"),COUNTIF($B$5:B52,"Review"),"")</f>
        <v/>
      </c>
      <c r="J52" s="10">
        <f>IF(AND(A52&lt;&gt;"",B52="Done"),COUNTIF($B$5:B52,"Done"),"")</f>
        <v/>
      </c>
    </row>
    <row r="53">
      <c r="A53" s="7" t="n"/>
      <c r="B53" s="8" t="n"/>
      <c r="C53" s="8" t="n"/>
      <c r="D53" s="8" t="n"/>
      <c r="E53" s="9" t="n"/>
      <c r="F53" s="7" t="n"/>
      <c r="G53" s="10">
        <f>IF(AND(A53&lt;&gt;"",B53="To Do"),COUNTIF($B$5:B53,"To Do"),"")</f>
        <v/>
      </c>
      <c r="H53" s="10">
        <f>IF(AND(A53&lt;&gt;"",B53="Doing"),COUNTIF($B$5:B53,"Doing"),"")</f>
        <v/>
      </c>
      <c r="I53" s="10">
        <f>IF(AND(A53&lt;&gt;"",B53="Review"),COUNTIF($B$5:B53,"Review"),"")</f>
        <v/>
      </c>
      <c r="J53" s="10">
        <f>IF(AND(A53&lt;&gt;"",B53="Done"),COUNTIF($B$5:B53,"Done"),"")</f>
        <v/>
      </c>
    </row>
    <row r="54">
      <c r="A54" s="7" t="n"/>
      <c r="B54" s="8" t="n"/>
      <c r="C54" s="8" t="n"/>
      <c r="D54" s="8" t="n"/>
      <c r="E54" s="9" t="n"/>
      <c r="F54" s="7" t="n"/>
      <c r="G54" s="10">
        <f>IF(AND(A54&lt;&gt;"",B54="To Do"),COUNTIF($B$5:B54,"To Do"),"")</f>
        <v/>
      </c>
      <c r="H54" s="10">
        <f>IF(AND(A54&lt;&gt;"",B54="Doing"),COUNTIF($B$5:B54,"Doing"),"")</f>
        <v/>
      </c>
      <c r="I54" s="10">
        <f>IF(AND(A54&lt;&gt;"",B54="Review"),COUNTIF($B$5:B54,"Review"),"")</f>
        <v/>
      </c>
      <c r="J54" s="10">
        <f>IF(AND(A54&lt;&gt;"",B54="Done"),COUNTIF($B$5:B54,"Done"),"")</f>
        <v/>
      </c>
    </row>
    <row r="55">
      <c r="A55" s="7" t="n"/>
      <c r="B55" s="8" t="n"/>
      <c r="C55" s="8" t="n"/>
      <c r="D55" s="8" t="n"/>
      <c r="E55" s="9" t="n"/>
      <c r="F55" s="7" t="n"/>
      <c r="G55" s="10">
        <f>IF(AND(A55&lt;&gt;"",B55="To Do"),COUNTIF($B$5:B55,"To Do"),"")</f>
        <v/>
      </c>
      <c r="H55" s="10">
        <f>IF(AND(A55&lt;&gt;"",B55="Doing"),COUNTIF($B$5:B55,"Doing"),"")</f>
        <v/>
      </c>
      <c r="I55" s="10">
        <f>IF(AND(A55&lt;&gt;"",B55="Review"),COUNTIF($B$5:B55,"Review"),"")</f>
        <v/>
      </c>
      <c r="J55" s="10">
        <f>IF(AND(A55&lt;&gt;"",B55="Done"),COUNTIF($B$5:B55,"Done"),"")</f>
        <v/>
      </c>
    </row>
    <row r="56">
      <c r="A56" s="7" t="n"/>
      <c r="B56" s="8" t="n"/>
      <c r="C56" s="8" t="n"/>
      <c r="D56" s="8" t="n"/>
      <c r="E56" s="9" t="n"/>
      <c r="F56" s="7" t="n"/>
      <c r="G56" s="10">
        <f>IF(AND(A56&lt;&gt;"",B56="To Do"),COUNTIF($B$5:B56,"To Do"),"")</f>
        <v/>
      </c>
      <c r="H56" s="10">
        <f>IF(AND(A56&lt;&gt;"",B56="Doing"),COUNTIF($B$5:B56,"Doing"),"")</f>
        <v/>
      </c>
      <c r="I56" s="10">
        <f>IF(AND(A56&lt;&gt;"",B56="Review"),COUNTIF($B$5:B56,"Review"),"")</f>
        <v/>
      </c>
      <c r="J56" s="10">
        <f>IF(AND(A56&lt;&gt;"",B56="Done"),COUNTIF($B$5:B56,"Done"),"")</f>
        <v/>
      </c>
    </row>
    <row r="57">
      <c r="A57" s="7" t="n"/>
      <c r="B57" s="8" t="n"/>
      <c r="C57" s="8" t="n"/>
      <c r="D57" s="8" t="n"/>
      <c r="E57" s="9" t="n"/>
      <c r="F57" s="7" t="n"/>
      <c r="G57" s="10">
        <f>IF(AND(A57&lt;&gt;"",B57="To Do"),COUNTIF($B$5:B57,"To Do"),"")</f>
        <v/>
      </c>
      <c r="H57" s="10">
        <f>IF(AND(A57&lt;&gt;"",B57="Doing"),COUNTIF($B$5:B57,"Doing"),"")</f>
        <v/>
      </c>
      <c r="I57" s="10">
        <f>IF(AND(A57&lt;&gt;"",B57="Review"),COUNTIF($B$5:B57,"Review"),"")</f>
        <v/>
      </c>
      <c r="J57" s="10">
        <f>IF(AND(A57&lt;&gt;"",B57="Done"),COUNTIF($B$5:B57,"Done"),"")</f>
        <v/>
      </c>
    </row>
    <row r="58">
      <c r="A58" s="7" t="n"/>
      <c r="B58" s="8" t="n"/>
      <c r="C58" s="8" t="n"/>
      <c r="D58" s="8" t="n"/>
      <c r="E58" s="9" t="n"/>
      <c r="F58" s="7" t="n"/>
      <c r="G58" s="10">
        <f>IF(AND(A58&lt;&gt;"",B58="To Do"),COUNTIF($B$5:B58,"To Do"),"")</f>
        <v/>
      </c>
      <c r="H58" s="10">
        <f>IF(AND(A58&lt;&gt;"",B58="Doing"),COUNTIF($B$5:B58,"Doing"),"")</f>
        <v/>
      </c>
      <c r="I58" s="10">
        <f>IF(AND(A58&lt;&gt;"",B58="Review"),COUNTIF($B$5:B58,"Review"),"")</f>
        <v/>
      </c>
      <c r="J58" s="10">
        <f>IF(AND(A58&lt;&gt;"",B58="Done"),COUNTIF($B$5:B58,"Done"),"")</f>
        <v/>
      </c>
    </row>
    <row r="59">
      <c r="A59" s="7" t="n"/>
      <c r="B59" s="8" t="n"/>
      <c r="C59" s="8" t="n"/>
      <c r="D59" s="8" t="n"/>
      <c r="E59" s="9" t="n"/>
      <c r="F59" s="7" t="n"/>
      <c r="G59" s="10">
        <f>IF(AND(A59&lt;&gt;"",B59="To Do"),COUNTIF($B$5:B59,"To Do"),"")</f>
        <v/>
      </c>
      <c r="H59" s="10">
        <f>IF(AND(A59&lt;&gt;"",B59="Doing"),COUNTIF($B$5:B59,"Doing"),"")</f>
        <v/>
      </c>
      <c r="I59" s="10">
        <f>IF(AND(A59&lt;&gt;"",B59="Review"),COUNTIF($B$5:B59,"Review"),"")</f>
        <v/>
      </c>
      <c r="J59" s="10">
        <f>IF(AND(A59&lt;&gt;"",B59="Done"),COUNTIF($B$5:B59,"Done"),"")</f>
        <v/>
      </c>
    </row>
    <row r="60">
      <c r="A60" s="7" t="n"/>
      <c r="B60" s="8" t="n"/>
      <c r="C60" s="8" t="n"/>
      <c r="D60" s="8" t="n"/>
      <c r="E60" s="9" t="n"/>
      <c r="F60" s="7" t="n"/>
      <c r="G60" s="10">
        <f>IF(AND(A60&lt;&gt;"",B60="To Do"),COUNTIF($B$5:B60,"To Do"),"")</f>
        <v/>
      </c>
      <c r="H60" s="10">
        <f>IF(AND(A60&lt;&gt;"",B60="Doing"),COUNTIF($B$5:B60,"Doing"),"")</f>
        <v/>
      </c>
      <c r="I60" s="10">
        <f>IF(AND(A60&lt;&gt;"",B60="Review"),COUNTIF($B$5:B60,"Review"),"")</f>
        <v/>
      </c>
      <c r="J60" s="10">
        <f>IF(AND(A60&lt;&gt;"",B60="Done"),COUNTIF($B$5:B60,"Done"),"")</f>
        <v/>
      </c>
    </row>
    <row r="61">
      <c r="A61" s="7" t="n"/>
      <c r="B61" s="8" t="n"/>
      <c r="C61" s="8" t="n"/>
      <c r="D61" s="8" t="n"/>
      <c r="E61" s="9" t="n"/>
      <c r="F61" s="7" t="n"/>
      <c r="G61" s="10">
        <f>IF(AND(A61&lt;&gt;"",B61="To Do"),COUNTIF($B$5:B61,"To Do"),"")</f>
        <v/>
      </c>
      <c r="H61" s="10">
        <f>IF(AND(A61&lt;&gt;"",B61="Doing"),COUNTIF($B$5:B61,"Doing"),"")</f>
        <v/>
      </c>
      <c r="I61" s="10">
        <f>IF(AND(A61&lt;&gt;"",B61="Review"),COUNTIF($B$5:B61,"Review"),"")</f>
        <v/>
      </c>
      <c r="J61" s="10">
        <f>IF(AND(A61&lt;&gt;"",B61="Done"),COUNTIF($B$5:B61,"Done"),"")</f>
        <v/>
      </c>
    </row>
    <row r="62">
      <c r="A62" s="7" t="n"/>
      <c r="B62" s="8" t="n"/>
      <c r="C62" s="8" t="n"/>
      <c r="D62" s="8" t="n"/>
      <c r="E62" s="9" t="n"/>
      <c r="F62" s="7" t="n"/>
      <c r="G62" s="10">
        <f>IF(AND(A62&lt;&gt;"",B62="To Do"),COUNTIF($B$5:B62,"To Do"),"")</f>
        <v/>
      </c>
      <c r="H62" s="10">
        <f>IF(AND(A62&lt;&gt;"",B62="Doing"),COUNTIF($B$5:B62,"Doing"),"")</f>
        <v/>
      </c>
      <c r="I62" s="10">
        <f>IF(AND(A62&lt;&gt;"",B62="Review"),COUNTIF($B$5:B62,"Review"),"")</f>
        <v/>
      </c>
      <c r="J62" s="10">
        <f>IF(AND(A62&lt;&gt;"",B62="Done"),COUNTIF($B$5:B62,"Done"),"")</f>
        <v/>
      </c>
    </row>
    <row r="63">
      <c r="A63" s="7" t="n"/>
      <c r="B63" s="8" t="n"/>
      <c r="C63" s="8" t="n"/>
      <c r="D63" s="8" t="n"/>
      <c r="E63" s="9" t="n"/>
      <c r="F63" s="7" t="n"/>
      <c r="G63" s="10">
        <f>IF(AND(A63&lt;&gt;"",B63="To Do"),COUNTIF($B$5:B63,"To Do"),"")</f>
        <v/>
      </c>
      <c r="H63" s="10">
        <f>IF(AND(A63&lt;&gt;"",B63="Doing"),COUNTIF($B$5:B63,"Doing"),"")</f>
        <v/>
      </c>
      <c r="I63" s="10">
        <f>IF(AND(A63&lt;&gt;"",B63="Review"),COUNTIF($B$5:B63,"Review"),"")</f>
        <v/>
      </c>
      <c r="J63" s="10">
        <f>IF(AND(A63&lt;&gt;"",B63="Done"),COUNTIF($B$5:B63,"Done"),"")</f>
        <v/>
      </c>
    </row>
    <row r="64">
      <c r="A64" s="7" t="n"/>
      <c r="B64" s="8" t="n"/>
      <c r="C64" s="8" t="n"/>
      <c r="D64" s="8" t="n"/>
      <c r="E64" s="9" t="n"/>
      <c r="F64" s="7" t="n"/>
      <c r="G64" s="10">
        <f>IF(AND(A64&lt;&gt;"",B64="To Do"),COUNTIF($B$5:B64,"To Do"),"")</f>
        <v/>
      </c>
      <c r="H64" s="10">
        <f>IF(AND(A64&lt;&gt;"",B64="Doing"),COUNTIF($B$5:B64,"Doing"),"")</f>
        <v/>
      </c>
      <c r="I64" s="10">
        <f>IF(AND(A64&lt;&gt;"",B64="Review"),COUNTIF($B$5:B64,"Review"),"")</f>
        <v/>
      </c>
      <c r="J64" s="10">
        <f>IF(AND(A64&lt;&gt;"",B64="Done"),COUNTIF($B$5:B64,"Done"),"")</f>
        <v/>
      </c>
    </row>
    <row r="65">
      <c r="A65" s="7" t="n"/>
      <c r="B65" s="8" t="n"/>
      <c r="C65" s="8" t="n"/>
      <c r="D65" s="8" t="n"/>
      <c r="E65" s="9" t="n"/>
      <c r="F65" s="7" t="n"/>
      <c r="G65" s="10">
        <f>IF(AND(A65&lt;&gt;"",B65="To Do"),COUNTIF($B$5:B65,"To Do"),"")</f>
        <v/>
      </c>
      <c r="H65" s="10">
        <f>IF(AND(A65&lt;&gt;"",B65="Doing"),COUNTIF($B$5:B65,"Doing"),"")</f>
        <v/>
      </c>
      <c r="I65" s="10">
        <f>IF(AND(A65&lt;&gt;"",B65="Review"),COUNTIF($B$5:B65,"Review"),"")</f>
        <v/>
      </c>
      <c r="J65" s="10">
        <f>IF(AND(A65&lt;&gt;"",B65="Done"),COUNTIF($B$5:B65,"Done"),"")</f>
        <v/>
      </c>
    </row>
    <row r="66">
      <c r="A66" s="7" t="n"/>
      <c r="B66" s="8" t="n"/>
      <c r="C66" s="8" t="n"/>
      <c r="D66" s="8" t="n"/>
      <c r="E66" s="9" t="n"/>
      <c r="F66" s="7" t="n"/>
      <c r="G66" s="10">
        <f>IF(AND(A66&lt;&gt;"",B66="To Do"),COUNTIF($B$5:B66,"To Do"),"")</f>
        <v/>
      </c>
      <c r="H66" s="10">
        <f>IF(AND(A66&lt;&gt;"",B66="Doing"),COUNTIF($B$5:B66,"Doing"),"")</f>
        <v/>
      </c>
      <c r="I66" s="10">
        <f>IF(AND(A66&lt;&gt;"",B66="Review"),COUNTIF($B$5:B66,"Review"),"")</f>
        <v/>
      </c>
      <c r="J66" s="10">
        <f>IF(AND(A66&lt;&gt;"",B66="Done"),COUNTIF($B$5:B66,"Done"),"")</f>
        <v/>
      </c>
    </row>
    <row r="67">
      <c r="A67" s="7" t="n"/>
      <c r="B67" s="8" t="n"/>
      <c r="C67" s="8" t="n"/>
      <c r="D67" s="8" t="n"/>
      <c r="E67" s="9" t="n"/>
      <c r="F67" s="7" t="n"/>
      <c r="G67" s="10">
        <f>IF(AND(A67&lt;&gt;"",B67="To Do"),COUNTIF($B$5:B67,"To Do"),"")</f>
        <v/>
      </c>
      <c r="H67" s="10">
        <f>IF(AND(A67&lt;&gt;"",B67="Doing"),COUNTIF($B$5:B67,"Doing"),"")</f>
        <v/>
      </c>
      <c r="I67" s="10">
        <f>IF(AND(A67&lt;&gt;"",B67="Review"),COUNTIF($B$5:B67,"Review"),"")</f>
        <v/>
      </c>
      <c r="J67" s="10">
        <f>IF(AND(A67&lt;&gt;"",B67="Done"),COUNTIF($B$5:B67,"Done"),"")</f>
        <v/>
      </c>
    </row>
    <row r="68">
      <c r="A68" s="7" t="n"/>
      <c r="B68" s="8" t="n"/>
      <c r="C68" s="8" t="n"/>
      <c r="D68" s="8" t="n"/>
      <c r="E68" s="9" t="n"/>
      <c r="F68" s="7" t="n"/>
      <c r="G68" s="10">
        <f>IF(AND(A68&lt;&gt;"",B68="To Do"),COUNTIF($B$5:B68,"To Do"),"")</f>
        <v/>
      </c>
      <c r="H68" s="10">
        <f>IF(AND(A68&lt;&gt;"",B68="Doing"),COUNTIF($B$5:B68,"Doing"),"")</f>
        <v/>
      </c>
      <c r="I68" s="10">
        <f>IF(AND(A68&lt;&gt;"",B68="Review"),COUNTIF($B$5:B68,"Review"),"")</f>
        <v/>
      </c>
      <c r="J68" s="10">
        <f>IF(AND(A68&lt;&gt;"",B68="Done"),COUNTIF($B$5:B68,"Done"),"")</f>
        <v/>
      </c>
    </row>
    <row r="69">
      <c r="A69" s="7" t="n"/>
      <c r="B69" s="8" t="n"/>
      <c r="C69" s="8" t="n"/>
      <c r="D69" s="8" t="n"/>
      <c r="E69" s="9" t="n"/>
      <c r="F69" s="7" t="n"/>
      <c r="G69" s="10">
        <f>IF(AND(A69&lt;&gt;"",B69="To Do"),COUNTIF($B$5:B69,"To Do"),"")</f>
        <v/>
      </c>
      <c r="H69" s="10">
        <f>IF(AND(A69&lt;&gt;"",B69="Doing"),COUNTIF($B$5:B69,"Doing"),"")</f>
        <v/>
      </c>
      <c r="I69" s="10">
        <f>IF(AND(A69&lt;&gt;"",B69="Review"),COUNTIF($B$5:B69,"Review"),"")</f>
        <v/>
      </c>
      <c r="J69" s="10">
        <f>IF(AND(A69&lt;&gt;"",B69="Done"),COUNTIF($B$5:B69,"Done"),"")</f>
        <v/>
      </c>
    </row>
    <row r="70">
      <c r="A70" s="7" t="n"/>
      <c r="B70" s="8" t="n"/>
      <c r="C70" s="8" t="n"/>
      <c r="D70" s="8" t="n"/>
      <c r="E70" s="9" t="n"/>
      <c r="F70" s="7" t="n"/>
      <c r="G70" s="10">
        <f>IF(AND(A70&lt;&gt;"",B70="To Do"),COUNTIF($B$5:B70,"To Do"),"")</f>
        <v/>
      </c>
      <c r="H70" s="10">
        <f>IF(AND(A70&lt;&gt;"",B70="Doing"),COUNTIF($B$5:B70,"Doing"),"")</f>
        <v/>
      </c>
      <c r="I70" s="10">
        <f>IF(AND(A70&lt;&gt;"",B70="Review"),COUNTIF($B$5:B70,"Review"),"")</f>
        <v/>
      </c>
      <c r="J70" s="10">
        <f>IF(AND(A70&lt;&gt;"",B70="Done"),COUNTIF($B$5:B70,"Done"),"")</f>
        <v/>
      </c>
    </row>
    <row r="71">
      <c r="A71" s="7" t="n"/>
      <c r="B71" s="8" t="n"/>
      <c r="C71" s="8" t="n"/>
      <c r="D71" s="8" t="n"/>
      <c r="E71" s="9" t="n"/>
      <c r="F71" s="7" t="n"/>
      <c r="G71" s="10">
        <f>IF(AND(A71&lt;&gt;"",B71="To Do"),COUNTIF($B$5:B71,"To Do"),"")</f>
        <v/>
      </c>
      <c r="H71" s="10">
        <f>IF(AND(A71&lt;&gt;"",B71="Doing"),COUNTIF($B$5:B71,"Doing"),"")</f>
        <v/>
      </c>
      <c r="I71" s="10">
        <f>IF(AND(A71&lt;&gt;"",B71="Review"),COUNTIF($B$5:B71,"Review"),"")</f>
        <v/>
      </c>
      <c r="J71" s="10">
        <f>IF(AND(A71&lt;&gt;"",B71="Done"),COUNTIF($B$5:B71,"Done"),"")</f>
        <v/>
      </c>
    </row>
    <row r="72">
      <c r="A72" s="7" t="n"/>
      <c r="B72" s="8" t="n"/>
      <c r="C72" s="8" t="n"/>
      <c r="D72" s="8" t="n"/>
      <c r="E72" s="9" t="n"/>
      <c r="F72" s="7" t="n"/>
      <c r="G72" s="10">
        <f>IF(AND(A72&lt;&gt;"",B72="To Do"),COUNTIF($B$5:B72,"To Do"),"")</f>
        <v/>
      </c>
      <c r="H72" s="10">
        <f>IF(AND(A72&lt;&gt;"",B72="Doing"),COUNTIF($B$5:B72,"Doing"),"")</f>
        <v/>
      </c>
      <c r="I72" s="10">
        <f>IF(AND(A72&lt;&gt;"",B72="Review"),COUNTIF($B$5:B72,"Review"),"")</f>
        <v/>
      </c>
      <c r="J72" s="10">
        <f>IF(AND(A72&lt;&gt;"",B72="Done"),COUNTIF($B$5:B72,"Done"),"")</f>
        <v/>
      </c>
    </row>
    <row r="73">
      <c r="A73" s="7" t="n"/>
      <c r="B73" s="8" t="n"/>
      <c r="C73" s="8" t="n"/>
      <c r="D73" s="8" t="n"/>
      <c r="E73" s="9" t="n"/>
      <c r="F73" s="7" t="n"/>
      <c r="G73" s="10">
        <f>IF(AND(A73&lt;&gt;"",B73="To Do"),COUNTIF($B$5:B73,"To Do"),"")</f>
        <v/>
      </c>
      <c r="H73" s="10">
        <f>IF(AND(A73&lt;&gt;"",B73="Doing"),COUNTIF($B$5:B73,"Doing"),"")</f>
        <v/>
      </c>
      <c r="I73" s="10">
        <f>IF(AND(A73&lt;&gt;"",B73="Review"),COUNTIF($B$5:B73,"Review"),"")</f>
        <v/>
      </c>
      <c r="J73" s="10">
        <f>IF(AND(A73&lt;&gt;"",B73="Done"),COUNTIF($B$5:B73,"Done"),"")</f>
        <v/>
      </c>
    </row>
    <row r="74">
      <c r="A74" s="7" t="n"/>
      <c r="B74" s="8" t="n"/>
      <c r="C74" s="8" t="n"/>
      <c r="D74" s="8" t="n"/>
      <c r="E74" s="9" t="n"/>
      <c r="F74" s="7" t="n"/>
      <c r="G74" s="10">
        <f>IF(AND(A74&lt;&gt;"",B74="To Do"),COUNTIF($B$5:B74,"To Do"),"")</f>
        <v/>
      </c>
      <c r="H74" s="10">
        <f>IF(AND(A74&lt;&gt;"",B74="Doing"),COUNTIF($B$5:B74,"Doing"),"")</f>
        <v/>
      </c>
      <c r="I74" s="10">
        <f>IF(AND(A74&lt;&gt;"",B74="Review"),COUNTIF($B$5:B74,"Review"),"")</f>
        <v/>
      </c>
      <c r="J74" s="10">
        <f>IF(AND(A74&lt;&gt;"",B74="Done"),COUNTIF($B$5:B74,"Done"),"")</f>
        <v/>
      </c>
    </row>
    <row r="75">
      <c r="A75" s="7" t="n"/>
      <c r="B75" s="8" t="n"/>
      <c r="C75" s="8" t="n"/>
      <c r="D75" s="8" t="n"/>
      <c r="E75" s="9" t="n"/>
      <c r="F75" s="7" t="n"/>
      <c r="G75" s="10">
        <f>IF(AND(A75&lt;&gt;"",B75="To Do"),COUNTIF($B$5:B75,"To Do"),"")</f>
        <v/>
      </c>
      <c r="H75" s="10">
        <f>IF(AND(A75&lt;&gt;"",B75="Doing"),COUNTIF($B$5:B75,"Doing"),"")</f>
        <v/>
      </c>
      <c r="I75" s="10">
        <f>IF(AND(A75&lt;&gt;"",B75="Review"),COUNTIF($B$5:B75,"Review"),"")</f>
        <v/>
      </c>
      <c r="J75" s="10">
        <f>IF(AND(A75&lt;&gt;"",B75="Done"),COUNTIF($B$5:B75,"Done"),"")</f>
        <v/>
      </c>
    </row>
    <row r="76">
      <c r="A76" s="7" t="n"/>
      <c r="B76" s="8" t="n"/>
      <c r="C76" s="8" t="n"/>
      <c r="D76" s="8" t="n"/>
      <c r="E76" s="9" t="n"/>
      <c r="F76" s="7" t="n"/>
      <c r="G76" s="10">
        <f>IF(AND(A76&lt;&gt;"",B76="To Do"),COUNTIF($B$5:B76,"To Do"),"")</f>
        <v/>
      </c>
      <c r="H76" s="10">
        <f>IF(AND(A76&lt;&gt;"",B76="Doing"),COUNTIF($B$5:B76,"Doing"),"")</f>
        <v/>
      </c>
      <c r="I76" s="10">
        <f>IF(AND(A76&lt;&gt;"",B76="Review"),COUNTIF($B$5:B76,"Review"),"")</f>
        <v/>
      </c>
      <c r="J76" s="10">
        <f>IF(AND(A76&lt;&gt;"",B76="Done"),COUNTIF($B$5:B76,"Done"),"")</f>
        <v/>
      </c>
    </row>
    <row r="77">
      <c r="A77" s="7" t="n"/>
      <c r="B77" s="8" t="n"/>
      <c r="C77" s="8" t="n"/>
      <c r="D77" s="8" t="n"/>
      <c r="E77" s="9" t="n"/>
      <c r="F77" s="7" t="n"/>
      <c r="G77" s="10">
        <f>IF(AND(A77&lt;&gt;"",B77="To Do"),COUNTIF($B$5:B77,"To Do"),"")</f>
        <v/>
      </c>
      <c r="H77" s="10">
        <f>IF(AND(A77&lt;&gt;"",B77="Doing"),COUNTIF($B$5:B77,"Doing"),"")</f>
        <v/>
      </c>
      <c r="I77" s="10">
        <f>IF(AND(A77&lt;&gt;"",B77="Review"),COUNTIF($B$5:B77,"Review"),"")</f>
        <v/>
      </c>
      <c r="J77" s="10">
        <f>IF(AND(A77&lt;&gt;"",B77="Done"),COUNTIF($B$5:B77,"Done"),"")</f>
        <v/>
      </c>
    </row>
    <row r="78">
      <c r="A78" s="7" t="n"/>
      <c r="B78" s="8" t="n"/>
      <c r="C78" s="8" t="n"/>
      <c r="D78" s="8" t="n"/>
      <c r="E78" s="9" t="n"/>
      <c r="F78" s="7" t="n"/>
      <c r="G78" s="10">
        <f>IF(AND(A78&lt;&gt;"",B78="To Do"),COUNTIF($B$5:B78,"To Do"),"")</f>
        <v/>
      </c>
      <c r="H78" s="10">
        <f>IF(AND(A78&lt;&gt;"",B78="Doing"),COUNTIF($B$5:B78,"Doing"),"")</f>
        <v/>
      </c>
      <c r="I78" s="10">
        <f>IF(AND(A78&lt;&gt;"",B78="Review"),COUNTIF($B$5:B78,"Review"),"")</f>
        <v/>
      </c>
      <c r="J78" s="10">
        <f>IF(AND(A78&lt;&gt;"",B78="Done"),COUNTIF($B$5:B78,"Done"),"")</f>
        <v/>
      </c>
    </row>
    <row r="79">
      <c r="A79" s="7" t="n"/>
      <c r="B79" s="8" t="n"/>
      <c r="C79" s="8" t="n"/>
      <c r="D79" s="8" t="n"/>
      <c r="E79" s="9" t="n"/>
      <c r="F79" s="7" t="n"/>
      <c r="G79" s="10">
        <f>IF(AND(A79&lt;&gt;"",B79="To Do"),COUNTIF($B$5:B79,"To Do"),"")</f>
        <v/>
      </c>
      <c r="H79" s="10">
        <f>IF(AND(A79&lt;&gt;"",B79="Doing"),COUNTIF($B$5:B79,"Doing"),"")</f>
        <v/>
      </c>
      <c r="I79" s="10">
        <f>IF(AND(A79&lt;&gt;"",B79="Review"),COUNTIF($B$5:B79,"Review"),"")</f>
        <v/>
      </c>
      <c r="J79" s="10">
        <f>IF(AND(A79&lt;&gt;"",B79="Done"),COUNTIF($B$5:B79,"Done"),"")</f>
        <v/>
      </c>
    </row>
    <row r="80">
      <c r="A80" s="7" t="n"/>
      <c r="B80" s="8" t="n"/>
      <c r="C80" s="8" t="n"/>
      <c r="D80" s="8" t="n"/>
      <c r="E80" s="9" t="n"/>
      <c r="F80" s="7" t="n"/>
      <c r="G80" s="10">
        <f>IF(AND(A80&lt;&gt;"",B80="To Do"),COUNTIF($B$5:B80,"To Do"),"")</f>
        <v/>
      </c>
      <c r="H80" s="10">
        <f>IF(AND(A80&lt;&gt;"",B80="Doing"),COUNTIF($B$5:B80,"Doing"),"")</f>
        <v/>
      </c>
      <c r="I80" s="10">
        <f>IF(AND(A80&lt;&gt;"",B80="Review"),COUNTIF($B$5:B80,"Review"),"")</f>
        <v/>
      </c>
      <c r="J80" s="10">
        <f>IF(AND(A80&lt;&gt;"",B80="Done"),COUNTIF($B$5:B80,"Done"),"")</f>
        <v/>
      </c>
    </row>
    <row r="81">
      <c r="A81" s="7" t="n"/>
      <c r="B81" s="8" t="n"/>
      <c r="C81" s="8" t="n"/>
      <c r="D81" s="8" t="n"/>
      <c r="E81" s="9" t="n"/>
      <c r="F81" s="7" t="n"/>
      <c r="G81" s="10">
        <f>IF(AND(A81&lt;&gt;"",B81="To Do"),COUNTIF($B$5:B81,"To Do"),"")</f>
        <v/>
      </c>
      <c r="H81" s="10">
        <f>IF(AND(A81&lt;&gt;"",B81="Doing"),COUNTIF($B$5:B81,"Doing"),"")</f>
        <v/>
      </c>
      <c r="I81" s="10">
        <f>IF(AND(A81&lt;&gt;"",B81="Review"),COUNTIF($B$5:B81,"Review"),"")</f>
        <v/>
      </c>
      <c r="J81" s="10">
        <f>IF(AND(A81&lt;&gt;"",B81="Done"),COUNTIF($B$5:B81,"Done"),"")</f>
        <v/>
      </c>
    </row>
    <row r="82">
      <c r="A82" s="7" t="n"/>
      <c r="B82" s="8" t="n"/>
      <c r="C82" s="8" t="n"/>
      <c r="D82" s="8" t="n"/>
      <c r="E82" s="9" t="n"/>
      <c r="F82" s="7" t="n"/>
      <c r="G82" s="10">
        <f>IF(AND(A82&lt;&gt;"",B82="To Do"),COUNTIF($B$5:B82,"To Do"),"")</f>
        <v/>
      </c>
      <c r="H82" s="10">
        <f>IF(AND(A82&lt;&gt;"",B82="Doing"),COUNTIF($B$5:B82,"Doing"),"")</f>
        <v/>
      </c>
      <c r="I82" s="10">
        <f>IF(AND(A82&lt;&gt;"",B82="Review"),COUNTIF($B$5:B82,"Review"),"")</f>
        <v/>
      </c>
      <c r="J82" s="10">
        <f>IF(AND(A82&lt;&gt;"",B82="Done"),COUNTIF($B$5:B82,"Done"),"")</f>
        <v/>
      </c>
    </row>
    <row r="83">
      <c r="A83" s="7" t="n"/>
      <c r="B83" s="8" t="n"/>
      <c r="C83" s="8" t="n"/>
      <c r="D83" s="8" t="n"/>
      <c r="E83" s="9" t="n"/>
      <c r="F83" s="7" t="n"/>
      <c r="G83" s="10">
        <f>IF(AND(A83&lt;&gt;"",B83="To Do"),COUNTIF($B$5:B83,"To Do"),"")</f>
        <v/>
      </c>
      <c r="H83" s="10">
        <f>IF(AND(A83&lt;&gt;"",B83="Doing"),COUNTIF($B$5:B83,"Doing"),"")</f>
        <v/>
      </c>
      <c r="I83" s="10">
        <f>IF(AND(A83&lt;&gt;"",B83="Review"),COUNTIF($B$5:B83,"Review"),"")</f>
        <v/>
      </c>
      <c r="J83" s="10">
        <f>IF(AND(A83&lt;&gt;"",B83="Done"),COUNTIF($B$5:B83,"Done"),"")</f>
        <v/>
      </c>
    </row>
    <row r="84">
      <c r="A84" s="7" t="n"/>
      <c r="B84" s="8" t="n"/>
      <c r="C84" s="8" t="n"/>
      <c r="D84" s="8" t="n"/>
      <c r="E84" s="9" t="n"/>
      <c r="F84" s="7" t="n"/>
      <c r="G84" s="10">
        <f>IF(AND(A84&lt;&gt;"",B84="To Do"),COUNTIF($B$5:B84,"To Do"),"")</f>
        <v/>
      </c>
      <c r="H84" s="10">
        <f>IF(AND(A84&lt;&gt;"",B84="Doing"),COUNTIF($B$5:B84,"Doing"),"")</f>
        <v/>
      </c>
      <c r="I84" s="10">
        <f>IF(AND(A84&lt;&gt;"",B84="Review"),COUNTIF($B$5:B84,"Review"),"")</f>
        <v/>
      </c>
      <c r="J84" s="10">
        <f>IF(AND(A84&lt;&gt;"",B84="Done"),COUNTIF($B$5:B84,"Done"),"")</f>
        <v/>
      </c>
    </row>
    <row r="85">
      <c r="A85" s="7" t="n"/>
      <c r="B85" s="8" t="n"/>
      <c r="C85" s="8" t="n"/>
      <c r="D85" s="8" t="n"/>
      <c r="E85" s="9" t="n"/>
      <c r="F85" s="7" t="n"/>
      <c r="G85" s="10">
        <f>IF(AND(A85&lt;&gt;"",B85="To Do"),COUNTIF($B$5:B85,"To Do"),"")</f>
        <v/>
      </c>
      <c r="H85" s="10">
        <f>IF(AND(A85&lt;&gt;"",B85="Doing"),COUNTIF($B$5:B85,"Doing"),"")</f>
        <v/>
      </c>
      <c r="I85" s="10">
        <f>IF(AND(A85&lt;&gt;"",B85="Review"),COUNTIF($B$5:B85,"Review"),"")</f>
        <v/>
      </c>
      <c r="J85" s="10">
        <f>IF(AND(A85&lt;&gt;"",B85="Done"),COUNTIF($B$5:B85,"Done"),"")</f>
        <v/>
      </c>
    </row>
    <row r="86">
      <c r="A86" s="7" t="n"/>
      <c r="B86" s="8" t="n"/>
      <c r="C86" s="8" t="n"/>
      <c r="D86" s="8" t="n"/>
      <c r="E86" s="9" t="n"/>
      <c r="F86" s="7" t="n"/>
      <c r="G86" s="10">
        <f>IF(AND(A86&lt;&gt;"",B86="To Do"),COUNTIF($B$5:B86,"To Do"),"")</f>
        <v/>
      </c>
      <c r="H86" s="10">
        <f>IF(AND(A86&lt;&gt;"",B86="Doing"),COUNTIF($B$5:B86,"Doing"),"")</f>
        <v/>
      </c>
      <c r="I86" s="10">
        <f>IF(AND(A86&lt;&gt;"",B86="Review"),COUNTIF($B$5:B86,"Review"),"")</f>
        <v/>
      </c>
      <c r="J86" s="10">
        <f>IF(AND(A86&lt;&gt;"",B86="Done"),COUNTIF($B$5:B86,"Done"),"")</f>
        <v/>
      </c>
    </row>
    <row r="87">
      <c r="A87" s="7" t="n"/>
      <c r="B87" s="8" t="n"/>
      <c r="C87" s="8" t="n"/>
      <c r="D87" s="8" t="n"/>
      <c r="E87" s="9" t="n"/>
      <c r="F87" s="7" t="n"/>
      <c r="G87" s="10">
        <f>IF(AND(A87&lt;&gt;"",B87="To Do"),COUNTIF($B$5:B87,"To Do"),"")</f>
        <v/>
      </c>
      <c r="H87" s="10">
        <f>IF(AND(A87&lt;&gt;"",B87="Doing"),COUNTIF($B$5:B87,"Doing"),"")</f>
        <v/>
      </c>
      <c r="I87" s="10">
        <f>IF(AND(A87&lt;&gt;"",B87="Review"),COUNTIF($B$5:B87,"Review"),"")</f>
        <v/>
      </c>
      <c r="J87" s="10">
        <f>IF(AND(A87&lt;&gt;"",B87="Done"),COUNTIF($B$5:B87,"Done"),"")</f>
        <v/>
      </c>
    </row>
    <row r="88">
      <c r="A88" s="7" t="n"/>
      <c r="B88" s="8" t="n"/>
      <c r="C88" s="8" t="n"/>
      <c r="D88" s="8" t="n"/>
      <c r="E88" s="9" t="n"/>
      <c r="F88" s="7" t="n"/>
      <c r="G88" s="10">
        <f>IF(AND(A88&lt;&gt;"",B88="To Do"),COUNTIF($B$5:B88,"To Do"),"")</f>
        <v/>
      </c>
      <c r="H88" s="10">
        <f>IF(AND(A88&lt;&gt;"",B88="Doing"),COUNTIF($B$5:B88,"Doing"),"")</f>
        <v/>
      </c>
      <c r="I88" s="10">
        <f>IF(AND(A88&lt;&gt;"",B88="Review"),COUNTIF($B$5:B88,"Review"),"")</f>
        <v/>
      </c>
      <c r="J88" s="10">
        <f>IF(AND(A88&lt;&gt;"",B88="Done"),COUNTIF($B$5:B88,"Done"),"")</f>
        <v/>
      </c>
    </row>
    <row r="89">
      <c r="A89" s="7" t="n"/>
      <c r="B89" s="8" t="n"/>
      <c r="C89" s="8" t="n"/>
      <c r="D89" s="8" t="n"/>
      <c r="E89" s="9" t="n"/>
      <c r="F89" s="7" t="n"/>
      <c r="G89" s="10">
        <f>IF(AND(A89&lt;&gt;"",B89="To Do"),COUNTIF($B$5:B89,"To Do"),"")</f>
        <v/>
      </c>
      <c r="H89" s="10">
        <f>IF(AND(A89&lt;&gt;"",B89="Doing"),COUNTIF($B$5:B89,"Doing"),"")</f>
        <v/>
      </c>
      <c r="I89" s="10">
        <f>IF(AND(A89&lt;&gt;"",B89="Review"),COUNTIF($B$5:B89,"Review"),"")</f>
        <v/>
      </c>
      <c r="J89" s="10">
        <f>IF(AND(A89&lt;&gt;"",B89="Done"),COUNTIF($B$5:B89,"Done"),"")</f>
        <v/>
      </c>
    </row>
    <row r="90">
      <c r="A90" s="7" t="n"/>
      <c r="B90" s="8" t="n"/>
      <c r="C90" s="8" t="n"/>
      <c r="D90" s="8" t="n"/>
      <c r="E90" s="9" t="n"/>
      <c r="F90" s="7" t="n"/>
      <c r="G90" s="10">
        <f>IF(AND(A90&lt;&gt;"",B90="To Do"),COUNTIF($B$5:B90,"To Do"),"")</f>
        <v/>
      </c>
      <c r="H90" s="10">
        <f>IF(AND(A90&lt;&gt;"",B90="Doing"),COUNTIF($B$5:B90,"Doing"),"")</f>
        <v/>
      </c>
      <c r="I90" s="10">
        <f>IF(AND(A90&lt;&gt;"",B90="Review"),COUNTIF($B$5:B90,"Review"),"")</f>
        <v/>
      </c>
      <c r="J90" s="10">
        <f>IF(AND(A90&lt;&gt;"",B90="Done"),COUNTIF($B$5:B90,"Done"),"")</f>
        <v/>
      </c>
    </row>
    <row r="91">
      <c r="A91" s="7" t="n"/>
      <c r="B91" s="8" t="n"/>
      <c r="C91" s="8" t="n"/>
      <c r="D91" s="8" t="n"/>
      <c r="E91" s="9" t="n"/>
      <c r="F91" s="7" t="n"/>
      <c r="G91" s="10">
        <f>IF(AND(A91&lt;&gt;"",B91="To Do"),COUNTIF($B$5:B91,"To Do"),"")</f>
        <v/>
      </c>
      <c r="H91" s="10">
        <f>IF(AND(A91&lt;&gt;"",B91="Doing"),COUNTIF($B$5:B91,"Doing"),"")</f>
        <v/>
      </c>
      <c r="I91" s="10">
        <f>IF(AND(A91&lt;&gt;"",B91="Review"),COUNTIF($B$5:B91,"Review"),"")</f>
        <v/>
      </c>
      <c r="J91" s="10">
        <f>IF(AND(A91&lt;&gt;"",B91="Done"),COUNTIF($B$5:B91,"Done"),"")</f>
        <v/>
      </c>
    </row>
    <row r="92">
      <c r="A92" s="7" t="n"/>
      <c r="B92" s="8" t="n"/>
      <c r="C92" s="8" t="n"/>
      <c r="D92" s="8" t="n"/>
      <c r="E92" s="9" t="n"/>
      <c r="F92" s="7" t="n"/>
      <c r="G92" s="10">
        <f>IF(AND(A92&lt;&gt;"",B92="To Do"),COUNTIF($B$5:B92,"To Do"),"")</f>
        <v/>
      </c>
      <c r="H92" s="10">
        <f>IF(AND(A92&lt;&gt;"",B92="Doing"),COUNTIF($B$5:B92,"Doing"),"")</f>
        <v/>
      </c>
      <c r="I92" s="10">
        <f>IF(AND(A92&lt;&gt;"",B92="Review"),COUNTIF($B$5:B92,"Review"),"")</f>
        <v/>
      </c>
      <c r="J92" s="10">
        <f>IF(AND(A92&lt;&gt;"",B92="Done"),COUNTIF($B$5:B92,"Done"),"")</f>
        <v/>
      </c>
    </row>
    <row r="93">
      <c r="A93" s="7" t="n"/>
      <c r="B93" s="8" t="n"/>
      <c r="C93" s="8" t="n"/>
      <c r="D93" s="8" t="n"/>
      <c r="E93" s="9" t="n"/>
      <c r="F93" s="7" t="n"/>
      <c r="G93" s="10">
        <f>IF(AND(A93&lt;&gt;"",B93="To Do"),COUNTIF($B$5:B93,"To Do"),"")</f>
        <v/>
      </c>
      <c r="H93" s="10">
        <f>IF(AND(A93&lt;&gt;"",B93="Doing"),COUNTIF($B$5:B93,"Doing"),"")</f>
        <v/>
      </c>
      <c r="I93" s="10">
        <f>IF(AND(A93&lt;&gt;"",B93="Review"),COUNTIF($B$5:B93,"Review"),"")</f>
        <v/>
      </c>
      <c r="J93" s="10">
        <f>IF(AND(A93&lt;&gt;"",B93="Done"),COUNTIF($B$5:B93,"Done"),"")</f>
        <v/>
      </c>
    </row>
    <row r="94">
      <c r="A94" s="7" t="n"/>
      <c r="B94" s="8" t="n"/>
      <c r="C94" s="8" t="n"/>
      <c r="D94" s="8" t="n"/>
      <c r="E94" s="9" t="n"/>
      <c r="F94" s="7" t="n"/>
      <c r="G94" s="10">
        <f>IF(AND(A94&lt;&gt;"",B94="To Do"),COUNTIF($B$5:B94,"To Do"),"")</f>
        <v/>
      </c>
      <c r="H94" s="10">
        <f>IF(AND(A94&lt;&gt;"",B94="Doing"),COUNTIF($B$5:B94,"Doing"),"")</f>
        <v/>
      </c>
      <c r="I94" s="10">
        <f>IF(AND(A94&lt;&gt;"",B94="Review"),COUNTIF($B$5:B94,"Review"),"")</f>
        <v/>
      </c>
      <c r="J94" s="10">
        <f>IF(AND(A94&lt;&gt;"",B94="Done"),COUNTIF($B$5:B94,"Done"),"")</f>
        <v/>
      </c>
    </row>
    <row r="95">
      <c r="A95" s="7" t="n"/>
      <c r="B95" s="8" t="n"/>
      <c r="C95" s="8" t="n"/>
      <c r="D95" s="8" t="n"/>
      <c r="E95" s="9" t="n"/>
      <c r="F95" s="7" t="n"/>
      <c r="G95" s="10">
        <f>IF(AND(A95&lt;&gt;"",B95="To Do"),COUNTIF($B$5:B95,"To Do"),"")</f>
        <v/>
      </c>
      <c r="H95" s="10">
        <f>IF(AND(A95&lt;&gt;"",B95="Doing"),COUNTIF($B$5:B95,"Doing"),"")</f>
        <v/>
      </c>
      <c r="I95" s="10">
        <f>IF(AND(A95&lt;&gt;"",B95="Review"),COUNTIF($B$5:B95,"Review"),"")</f>
        <v/>
      </c>
      <c r="J95" s="10">
        <f>IF(AND(A95&lt;&gt;"",B95="Done"),COUNTIF($B$5:B95,"Done"),"")</f>
        <v/>
      </c>
    </row>
    <row r="96">
      <c r="A96" s="7" t="n"/>
      <c r="B96" s="8" t="n"/>
      <c r="C96" s="8" t="n"/>
      <c r="D96" s="8" t="n"/>
      <c r="E96" s="9" t="n"/>
      <c r="F96" s="7" t="n"/>
      <c r="G96" s="10">
        <f>IF(AND(A96&lt;&gt;"",B96="To Do"),COUNTIF($B$5:B96,"To Do"),"")</f>
        <v/>
      </c>
      <c r="H96" s="10">
        <f>IF(AND(A96&lt;&gt;"",B96="Doing"),COUNTIF($B$5:B96,"Doing"),"")</f>
        <v/>
      </c>
      <c r="I96" s="10">
        <f>IF(AND(A96&lt;&gt;"",B96="Review"),COUNTIF($B$5:B96,"Review"),"")</f>
        <v/>
      </c>
      <c r="J96" s="10">
        <f>IF(AND(A96&lt;&gt;"",B96="Done"),COUNTIF($B$5:B96,"Done"),"")</f>
        <v/>
      </c>
    </row>
    <row r="97">
      <c r="A97" s="7" t="n"/>
      <c r="B97" s="8" t="n"/>
      <c r="C97" s="8" t="n"/>
      <c r="D97" s="8" t="n"/>
      <c r="E97" s="9" t="n"/>
      <c r="F97" s="7" t="n"/>
      <c r="G97" s="10">
        <f>IF(AND(A97&lt;&gt;"",B97="To Do"),COUNTIF($B$5:B97,"To Do"),"")</f>
        <v/>
      </c>
      <c r="H97" s="10">
        <f>IF(AND(A97&lt;&gt;"",B97="Doing"),COUNTIF($B$5:B97,"Doing"),"")</f>
        <v/>
      </c>
      <c r="I97" s="10">
        <f>IF(AND(A97&lt;&gt;"",B97="Review"),COUNTIF($B$5:B97,"Review"),"")</f>
        <v/>
      </c>
      <c r="J97" s="10">
        <f>IF(AND(A97&lt;&gt;"",B97="Done"),COUNTIF($B$5:B97,"Done"),"")</f>
        <v/>
      </c>
    </row>
    <row r="98">
      <c r="A98" s="7" t="n"/>
      <c r="B98" s="8" t="n"/>
      <c r="C98" s="8" t="n"/>
      <c r="D98" s="8" t="n"/>
      <c r="E98" s="9" t="n"/>
      <c r="F98" s="7" t="n"/>
      <c r="G98" s="10">
        <f>IF(AND(A98&lt;&gt;"",B98="To Do"),COUNTIF($B$5:B98,"To Do"),"")</f>
        <v/>
      </c>
      <c r="H98" s="10">
        <f>IF(AND(A98&lt;&gt;"",B98="Doing"),COUNTIF($B$5:B98,"Doing"),"")</f>
        <v/>
      </c>
      <c r="I98" s="10">
        <f>IF(AND(A98&lt;&gt;"",B98="Review"),COUNTIF($B$5:B98,"Review"),"")</f>
        <v/>
      </c>
      <c r="J98" s="10">
        <f>IF(AND(A98&lt;&gt;"",B98="Done"),COUNTIF($B$5:B98,"Done"),"")</f>
        <v/>
      </c>
    </row>
    <row r="99">
      <c r="A99" s="7" t="n"/>
      <c r="B99" s="8" t="n"/>
      <c r="C99" s="8" t="n"/>
      <c r="D99" s="8" t="n"/>
      <c r="E99" s="9" t="n"/>
      <c r="F99" s="7" t="n"/>
      <c r="G99" s="10">
        <f>IF(AND(A99&lt;&gt;"",B99="To Do"),COUNTIF($B$5:B99,"To Do"),"")</f>
        <v/>
      </c>
      <c r="H99" s="10">
        <f>IF(AND(A99&lt;&gt;"",B99="Doing"),COUNTIF($B$5:B99,"Doing"),"")</f>
        <v/>
      </c>
      <c r="I99" s="10">
        <f>IF(AND(A99&lt;&gt;"",B99="Review"),COUNTIF($B$5:B99,"Review"),"")</f>
        <v/>
      </c>
      <c r="J99" s="10">
        <f>IF(AND(A99&lt;&gt;"",B99="Done"),COUNTIF($B$5:B99,"Done"),"")</f>
        <v/>
      </c>
    </row>
    <row r="100">
      <c r="A100" s="7" t="n"/>
      <c r="B100" s="8" t="n"/>
      <c r="C100" s="8" t="n"/>
      <c r="D100" s="8" t="n"/>
      <c r="E100" s="9" t="n"/>
      <c r="F100" s="7" t="n"/>
      <c r="G100" s="10">
        <f>IF(AND(A100&lt;&gt;"",B100="To Do"),COUNTIF($B$5:B100,"To Do"),"")</f>
        <v/>
      </c>
      <c r="H100" s="10">
        <f>IF(AND(A100&lt;&gt;"",B100="Doing"),COUNTIF($B$5:B100,"Doing"),"")</f>
        <v/>
      </c>
      <c r="I100" s="10">
        <f>IF(AND(A100&lt;&gt;"",B100="Review"),COUNTIF($B$5:B100,"Review"),"")</f>
        <v/>
      </c>
      <c r="J100" s="10">
        <f>IF(AND(A100&lt;&gt;"",B100="Done"),COUNTIF($B$5:B100,"Done"),"")</f>
        <v/>
      </c>
    </row>
    <row r="101">
      <c r="A101" s="7" t="n"/>
      <c r="B101" s="8" t="n"/>
      <c r="C101" s="8" t="n"/>
      <c r="D101" s="8" t="n"/>
      <c r="E101" s="9" t="n"/>
      <c r="F101" s="7" t="n"/>
      <c r="G101" s="10">
        <f>IF(AND(A101&lt;&gt;"",B101="To Do"),COUNTIF($B$5:B101,"To Do"),"")</f>
        <v/>
      </c>
      <c r="H101" s="10">
        <f>IF(AND(A101&lt;&gt;"",B101="Doing"),COUNTIF($B$5:B101,"Doing"),"")</f>
        <v/>
      </c>
      <c r="I101" s="10">
        <f>IF(AND(A101&lt;&gt;"",B101="Review"),COUNTIF($B$5:B101,"Review"),"")</f>
        <v/>
      </c>
      <c r="J101" s="10">
        <f>IF(AND(A101&lt;&gt;"",B101="Done"),COUNTIF($B$5:B101,"Done"),"")</f>
        <v/>
      </c>
    </row>
    <row r="102">
      <c r="A102" s="7" t="n"/>
      <c r="B102" s="8" t="n"/>
      <c r="C102" s="8" t="n"/>
      <c r="D102" s="8" t="n"/>
      <c r="E102" s="9" t="n"/>
      <c r="F102" s="7" t="n"/>
      <c r="G102" s="10">
        <f>IF(AND(A102&lt;&gt;"",B102="To Do"),COUNTIF($B$5:B102,"To Do"),"")</f>
        <v/>
      </c>
      <c r="H102" s="10">
        <f>IF(AND(A102&lt;&gt;"",B102="Doing"),COUNTIF($B$5:B102,"Doing"),"")</f>
        <v/>
      </c>
      <c r="I102" s="10">
        <f>IF(AND(A102&lt;&gt;"",B102="Review"),COUNTIF($B$5:B102,"Review"),"")</f>
        <v/>
      </c>
      <c r="J102" s="10">
        <f>IF(AND(A102&lt;&gt;"",B102="Done"),COUNTIF($B$5:B102,"Done"),"")</f>
        <v/>
      </c>
    </row>
    <row r="103">
      <c r="A103" s="7" t="n"/>
      <c r="B103" s="8" t="n"/>
      <c r="C103" s="8" t="n"/>
      <c r="D103" s="8" t="n"/>
      <c r="E103" s="9" t="n"/>
      <c r="F103" s="7" t="n"/>
      <c r="G103" s="10">
        <f>IF(AND(A103&lt;&gt;"",B103="To Do"),COUNTIF($B$5:B103,"To Do"),"")</f>
        <v/>
      </c>
      <c r="H103" s="10">
        <f>IF(AND(A103&lt;&gt;"",B103="Doing"),COUNTIF($B$5:B103,"Doing"),"")</f>
        <v/>
      </c>
      <c r="I103" s="10">
        <f>IF(AND(A103&lt;&gt;"",B103="Review"),COUNTIF($B$5:B103,"Review"),"")</f>
        <v/>
      </c>
      <c r="J103" s="10">
        <f>IF(AND(A103&lt;&gt;"",B103="Done"),COUNTIF($B$5:B103,"Done"),"")</f>
        <v/>
      </c>
    </row>
    <row r="104">
      <c r="A104" s="7" t="n"/>
      <c r="B104" s="8" t="n"/>
      <c r="C104" s="8" t="n"/>
      <c r="D104" s="8" t="n"/>
      <c r="E104" s="9" t="n"/>
      <c r="F104" s="7" t="n"/>
      <c r="G104" s="10">
        <f>IF(AND(A104&lt;&gt;"",B104="To Do"),COUNTIF($B$5:B104,"To Do"),"")</f>
        <v/>
      </c>
      <c r="H104" s="10">
        <f>IF(AND(A104&lt;&gt;"",B104="Doing"),COUNTIF($B$5:B104,"Doing"),"")</f>
        <v/>
      </c>
      <c r="I104" s="10">
        <f>IF(AND(A104&lt;&gt;"",B104="Review"),COUNTIF($B$5:B104,"Review"),"")</f>
        <v/>
      </c>
      <c r="J104" s="10">
        <f>IF(AND(A104&lt;&gt;"",B104="Done"),COUNTIF($B$5:B104,"Done"),"")</f>
        <v/>
      </c>
    </row>
  </sheetData>
  <conditionalFormatting sqref="C5:C104">
    <cfRule type="cellIs" priority="1" operator="equal" dxfId="4">
      <formula>"High"</formula>
    </cfRule>
    <cfRule type="cellIs" priority="2" operator="equal" dxfId="5">
      <formula>"Medium"</formula>
    </cfRule>
  </conditionalFormatting>
  <conditionalFormatting sqref="B5:B104">
    <cfRule type="cellIs" priority="3" operator="equal" dxfId="6">
      <formula>"Done"</formula>
    </cfRule>
  </conditionalFormatting>
  <dataValidations count="2">
    <dataValidation sqref="B5:B104" showDropDown="0" showInputMessage="0" showErrorMessage="0" allowBlank="1" type="list">
      <formula1>"To Do,Doing,Review,Done"</formula1>
    </dataValidation>
    <dataValidation sqref="C5:C104" showDropDown="0" showInputMessage="0" showErrorMessage="0" allowBlank="1" type="list">
      <formula1>"High,Medium,Low"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2026-10-21T00:34:39Z</dcterms:created>
  <dcterms:modified xmlns:dcterms="http://purl.org/dc/terms/" xmlns:xsi="http://www.w3.org/2001/XMLSchema-instance" xsi:type="dcterms:W3CDTF">2026-10-21T00:34:39Z</dcterms:modified>
</cp:coreProperties>
</file>