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Monthly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&quot;$&quot;#,##0.00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2" fontId="0" fillId="2" borderId="1" pivotButton="0" quotePrefix="0" xfId="0"/>
    <xf numFmtId="0" fontId="2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164" fontId="0" fillId="2" borderId="1" pivotButton="0" quotePrefix="0" xfId="0"/>
    <xf numFmtId="0" fontId="0" fillId="2" borderId="1" pivotButton="0" quotePrefix="0" xfId="0"/>
    <xf numFmtId="0" fontId="0" fillId="0" borderId="1" pivotButton="0" quotePrefix="0" xfId="0"/>
    <xf numFmtId="2" fontId="0" fillId="0" borderId="1" pivotButton="0" quotePrefix="0" xfId="0"/>
    <xf numFmtId="165" fontId="0" fillId="0" borderId="1" pivotButton="0" quotePrefix="0" xfId="0"/>
    <xf numFmtId="165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  <col width="26" customWidth="1" min="4" max="4"/>
    <col width="11" customWidth="1" min="5" max="5"/>
    <col width="11" customWidth="1" min="6" max="6"/>
    <col width="10" customWidth="1" min="7" max="7"/>
    <col width="8" customWidth="1" min="8" max="8"/>
    <col width="14" customWidth="1" min="9" max="9"/>
  </cols>
  <sheetData>
    <row r="1">
      <c r="A1" s="1" t="inlineStr">
        <is>
          <t>Mileage Log</t>
        </is>
      </c>
      <c r="K1" s="2" t="inlineStr">
        <is>
          <t>IRS rate ($/mi):</t>
        </is>
      </c>
      <c r="L1" s="3" t="n">
        <v>0.7</v>
      </c>
    </row>
    <row r="2">
      <c r="A2" s="4" t="inlineStr">
        <is>
          <t>Enter odometer readings; miles and reimbursement calculate automatically.</t>
        </is>
      </c>
    </row>
    <row r="3">
      <c r="A3" s="5" t="inlineStr">
        <is>
          <t>Date</t>
        </is>
      </c>
      <c r="B3" s="5" t="inlineStr">
        <is>
          <t>From</t>
        </is>
      </c>
      <c r="C3" s="5" t="inlineStr">
        <is>
          <t>To / Destination</t>
        </is>
      </c>
      <c r="D3" s="5" t="inlineStr">
        <is>
          <t>Business Purpose</t>
        </is>
      </c>
      <c r="E3" s="5" t="inlineStr">
        <is>
          <t>Start Odo</t>
        </is>
      </c>
      <c r="F3" s="5" t="inlineStr">
        <is>
          <t>End Odo</t>
        </is>
      </c>
      <c r="G3" s="5" t="inlineStr">
        <is>
          <t>Miles</t>
        </is>
      </c>
      <c r="H3" s="5" t="inlineStr">
        <is>
          <t>Rate</t>
        </is>
      </c>
      <c r="I3" s="5" t="inlineStr">
        <is>
          <t>Reimbursement</t>
        </is>
      </c>
    </row>
    <row r="4">
      <c r="A4" s="6" t="n"/>
      <c r="B4" s="7" t="n"/>
      <c r="C4" s="7" t="n"/>
      <c r="D4" s="7" t="n"/>
      <c r="E4" s="7" t="n"/>
      <c r="F4" s="7" t="n"/>
      <c r="G4" s="8">
        <f>IF(AND(E4&lt;&gt;"",F4&lt;&gt;""),F4-E4,"")</f>
        <v/>
      </c>
      <c r="H4" s="9">
        <f>$L$1</f>
        <v/>
      </c>
      <c r="I4" s="10">
        <f>IF(G4&lt;&gt;"",G4*H4,"")</f>
        <v/>
      </c>
    </row>
    <row r="5">
      <c r="A5" s="6" t="n"/>
      <c r="B5" s="7" t="n"/>
      <c r="C5" s="7" t="n"/>
      <c r="D5" s="7" t="n"/>
      <c r="E5" s="7" t="n"/>
      <c r="F5" s="7" t="n"/>
      <c r="G5" s="8">
        <f>IF(AND(E5&lt;&gt;"",F5&lt;&gt;""),F5-E5,"")</f>
        <v/>
      </c>
      <c r="H5" s="9">
        <f>$L$1</f>
        <v/>
      </c>
      <c r="I5" s="10">
        <f>IF(G5&lt;&gt;"",G5*H5,"")</f>
        <v/>
      </c>
    </row>
    <row r="6">
      <c r="A6" s="6" t="n"/>
      <c r="B6" s="7" t="n"/>
      <c r="C6" s="7" t="n"/>
      <c r="D6" s="7" t="n"/>
      <c r="E6" s="7" t="n"/>
      <c r="F6" s="7" t="n"/>
      <c r="G6" s="8">
        <f>IF(AND(E6&lt;&gt;"",F6&lt;&gt;""),F6-E6,"")</f>
        <v/>
      </c>
      <c r="H6" s="9">
        <f>$L$1</f>
        <v/>
      </c>
      <c r="I6" s="10">
        <f>IF(G6&lt;&gt;"",G6*H6,"")</f>
        <v/>
      </c>
    </row>
    <row r="7">
      <c r="A7" s="6" t="n"/>
      <c r="B7" s="7" t="n"/>
      <c r="C7" s="7" t="n"/>
      <c r="D7" s="7" t="n"/>
      <c r="E7" s="7" t="n"/>
      <c r="F7" s="7" t="n"/>
      <c r="G7" s="8">
        <f>IF(AND(E7&lt;&gt;"",F7&lt;&gt;""),F7-E7,"")</f>
        <v/>
      </c>
      <c r="H7" s="9">
        <f>$L$1</f>
        <v/>
      </c>
      <c r="I7" s="10">
        <f>IF(G7&lt;&gt;"",G7*H7,"")</f>
        <v/>
      </c>
    </row>
    <row r="8">
      <c r="A8" s="6" t="n"/>
      <c r="B8" s="7" t="n"/>
      <c r="C8" s="7" t="n"/>
      <c r="D8" s="7" t="n"/>
      <c r="E8" s="7" t="n"/>
      <c r="F8" s="7" t="n"/>
      <c r="G8" s="8">
        <f>IF(AND(E8&lt;&gt;"",F8&lt;&gt;""),F8-E8,"")</f>
        <v/>
      </c>
      <c r="H8" s="9">
        <f>$L$1</f>
        <v/>
      </c>
      <c r="I8" s="10">
        <f>IF(G8&lt;&gt;"",G8*H8,"")</f>
        <v/>
      </c>
    </row>
    <row r="9">
      <c r="A9" s="6" t="n"/>
      <c r="B9" s="7" t="n"/>
      <c r="C9" s="7" t="n"/>
      <c r="D9" s="7" t="n"/>
      <c r="E9" s="7" t="n"/>
      <c r="F9" s="7" t="n"/>
      <c r="G9" s="8">
        <f>IF(AND(E9&lt;&gt;"",F9&lt;&gt;""),F9-E9,"")</f>
        <v/>
      </c>
      <c r="H9" s="9">
        <f>$L$1</f>
        <v/>
      </c>
      <c r="I9" s="10">
        <f>IF(G9&lt;&gt;"",G9*H9,"")</f>
        <v/>
      </c>
    </row>
    <row r="10">
      <c r="A10" s="6" t="n"/>
      <c r="B10" s="7" t="n"/>
      <c r="C10" s="7" t="n"/>
      <c r="D10" s="7" t="n"/>
      <c r="E10" s="7" t="n"/>
      <c r="F10" s="7" t="n"/>
      <c r="G10" s="8">
        <f>IF(AND(E10&lt;&gt;"",F10&lt;&gt;""),F10-E10,"")</f>
        <v/>
      </c>
      <c r="H10" s="9">
        <f>$L$1</f>
        <v/>
      </c>
      <c r="I10" s="10">
        <f>IF(G10&lt;&gt;"",G10*H10,"")</f>
        <v/>
      </c>
    </row>
    <row r="11">
      <c r="A11" s="6" t="n"/>
      <c r="B11" s="7" t="n"/>
      <c r="C11" s="7" t="n"/>
      <c r="D11" s="7" t="n"/>
      <c r="E11" s="7" t="n"/>
      <c r="F11" s="7" t="n"/>
      <c r="G11" s="8">
        <f>IF(AND(E11&lt;&gt;"",F11&lt;&gt;""),F11-E11,"")</f>
        <v/>
      </c>
      <c r="H11" s="9">
        <f>$L$1</f>
        <v/>
      </c>
      <c r="I11" s="10">
        <f>IF(G11&lt;&gt;"",G11*H11,"")</f>
        <v/>
      </c>
    </row>
    <row r="12">
      <c r="A12" s="6" t="n"/>
      <c r="B12" s="7" t="n"/>
      <c r="C12" s="7" t="n"/>
      <c r="D12" s="7" t="n"/>
      <c r="E12" s="7" t="n"/>
      <c r="F12" s="7" t="n"/>
      <c r="G12" s="8">
        <f>IF(AND(E12&lt;&gt;"",F12&lt;&gt;""),F12-E12,"")</f>
        <v/>
      </c>
      <c r="H12" s="9">
        <f>$L$1</f>
        <v/>
      </c>
      <c r="I12" s="10">
        <f>IF(G12&lt;&gt;"",G12*H12,"")</f>
        <v/>
      </c>
    </row>
    <row r="13">
      <c r="A13" s="6" t="n"/>
      <c r="B13" s="7" t="n"/>
      <c r="C13" s="7" t="n"/>
      <c r="D13" s="7" t="n"/>
      <c r="E13" s="7" t="n"/>
      <c r="F13" s="7" t="n"/>
      <c r="G13" s="8">
        <f>IF(AND(E13&lt;&gt;"",F13&lt;&gt;""),F13-E13,"")</f>
        <v/>
      </c>
      <c r="H13" s="9">
        <f>$L$1</f>
        <v/>
      </c>
      <c r="I13" s="10">
        <f>IF(G13&lt;&gt;"",G13*H13,"")</f>
        <v/>
      </c>
    </row>
    <row r="14">
      <c r="A14" s="6" t="n"/>
      <c r="B14" s="7" t="n"/>
      <c r="C14" s="7" t="n"/>
      <c r="D14" s="7" t="n"/>
      <c r="E14" s="7" t="n"/>
      <c r="F14" s="7" t="n"/>
      <c r="G14" s="8">
        <f>IF(AND(E14&lt;&gt;"",F14&lt;&gt;""),F14-E14,"")</f>
        <v/>
      </c>
      <c r="H14" s="9">
        <f>$L$1</f>
        <v/>
      </c>
      <c r="I14" s="10">
        <f>IF(G14&lt;&gt;"",G14*H14,"")</f>
        <v/>
      </c>
    </row>
    <row r="15">
      <c r="A15" s="6" t="n"/>
      <c r="B15" s="7" t="n"/>
      <c r="C15" s="7" t="n"/>
      <c r="D15" s="7" t="n"/>
      <c r="E15" s="7" t="n"/>
      <c r="F15" s="7" t="n"/>
      <c r="G15" s="8">
        <f>IF(AND(E15&lt;&gt;"",F15&lt;&gt;""),F15-E15,"")</f>
        <v/>
      </c>
      <c r="H15" s="9">
        <f>$L$1</f>
        <v/>
      </c>
      <c r="I15" s="10">
        <f>IF(G15&lt;&gt;"",G15*H15,"")</f>
        <v/>
      </c>
    </row>
    <row r="16">
      <c r="A16" s="6" t="n"/>
      <c r="B16" s="7" t="n"/>
      <c r="C16" s="7" t="n"/>
      <c r="D16" s="7" t="n"/>
      <c r="E16" s="7" t="n"/>
      <c r="F16" s="7" t="n"/>
      <c r="G16" s="8">
        <f>IF(AND(E16&lt;&gt;"",F16&lt;&gt;""),F16-E16,"")</f>
        <v/>
      </c>
      <c r="H16" s="9">
        <f>$L$1</f>
        <v/>
      </c>
      <c r="I16" s="10">
        <f>IF(G16&lt;&gt;"",G16*H16,"")</f>
        <v/>
      </c>
    </row>
    <row r="17">
      <c r="A17" s="6" t="n"/>
      <c r="B17" s="7" t="n"/>
      <c r="C17" s="7" t="n"/>
      <c r="D17" s="7" t="n"/>
      <c r="E17" s="7" t="n"/>
      <c r="F17" s="7" t="n"/>
      <c r="G17" s="8">
        <f>IF(AND(E17&lt;&gt;"",F17&lt;&gt;""),F17-E17,"")</f>
        <v/>
      </c>
      <c r="H17" s="9">
        <f>$L$1</f>
        <v/>
      </c>
      <c r="I17" s="10">
        <f>IF(G17&lt;&gt;"",G17*H17,"")</f>
        <v/>
      </c>
    </row>
    <row r="18">
      <c r="A18" s="6" t="n"/>
      <c r="B18" s="7" t="n"/>
      <c r="C18" s="7" t="n"/>
      <c r="D18" s="7" t="n"/>
      <c r="E18" s="7" t="n"/>
      <c r="F18" s="7" t="n"/>
      <c r="G18" s="8">
        <f>IF(AND(E18&lt;&gt;"",F18&lt;&gt;""),F18-E18,"")</f>
        <v/>
      </c>
      <c r="H18" s="9">
        <f>$L$1</f>
        <v/>
      </c>
      <c r="I18" s="10">
        <f>IF(G18&lt;&gt;"",G18*H18,"")</f>
        <v/>
      </c>
    </row>
    <row r="19">
      <c r="A19" s="6" t="n"/>
      <c r="B19" s="7" t="n"/>
      <c r="C19" s="7" t="n"/>
      <c r="D19" s="7" t="n"/>
      <c r="E19" s="7" t="n"/>
      <c r="F19" s="7" t="n"/>
      <c r="G19" s="8">
        <f>IF(AND(E19&lt;&gt;"",F19&lt;&gt;""),F19-E19,"")</f>
        <v/>
      </c>
      <c r="H19" s="9">
        <f>$L$1</f>
        <v/>
      </c>
      <c r="I19" s="10">
        <f>IF(G19&lt;&gt;"",G19*H19,"")</f>
        <v/>
      </c>
    </row>
    <row r="20">
      <c r="A20" s="6" t="n"/>
      <c r="B20" s="7" t="n"/>
      <c r="C20" s="7" t="n"/>
      <c r="D20" s="7" t="n"/>
      <c r="E20" s="7" t="n"/>
      <c r="F20" s="7" t="n"/>
      <c r="G20" s="8">
        <f>IF(AND(E20&lt;&gt;"",F20&lt;&gt;""),F20-E20,"")</f>
        <v/>
      </c>
      <c r="H20" s="9">
        <f>$L$1</f>
        <v/>
      </c>
      <c r="I20" s="10">
        <f>IF(G20&lt;&gt;"",G20*H20,"")</f>
        <v/>
      </c>
    </row>
    <row r="21">
      <c r="A21" s="6" t="n"/>
      <c r="B21" s="7" t="n"/>
      <c r="C21" s="7" t="n"/>
      <c r="D21" s="7" t="n"/>
      <c r="E21" s="7" t="n"/>
      <c r="F21" s="7" t="n"/>
      <c r="G21" s="8">
        <f>IF(AND(E21&lt;&gt;"",F21&lt;&gt;""),F21-E21,"")</f>
        <v/>
      </c>
      <c r="H21" s="9">
        <f>$L$1</f>
        <v/>
      </c>
      <c r="I21" s="10">
        <f>IF(G21&lt;&gt;"",G21*H21,"")</f>
        <v/>
      </c>
    </row>
    <row r="22">
      <c r="A22" s="6" t="n"/>
      <c r="B22" s="7" t="n"/>
      <c r="C22" s="7" t="n"/>
      <c r="D22" s="7" t="n"/>
      <c r="E22" s="7" t="n"/>
      <c r="F22" s="7" t="n"/>
      <c r="G22" s="8">
        <f>IF(AND(E22&lt;&gt;"",F22&lt;&gt;""),F22-E22,"")</f>
        <v/>
      </c>
      <c r="H22" s="9">
        <f>$L$1</f>
        <v/>
      </c>
      <c r="I22" s="10">
        <f>IF(G22&lt;&gt;"",G22*H22,"")</f>
        <v/>
      </c>
    </row>
    <row r="23">
      <c r="A23" s="6" t="n"/>
      <c r="B23" s="7" t="n"/>
      <c r="C23" s="7" t="n"/>
      <c r="D23" s="7" t="n"/>
      <c r="E23" s="7" t="n"/>
      <c r="F23" s="7" t="n"/>
      <c r="G23" s="8">
        <f>IF(AND(E23&lt;&gt;"",F23&lt;&gt;""),F23-E23,"")</f>
        <v/>
      </c>
      <c r="H23" s="9">
        <f>$L$1</f>
        <v/>
      </c>
      <c r="I23" s="10">
        <f>IF(G23&lt;&gt;"",G23*H23,"")</f>
        <v/>
      </c>
    </row>
    <row r="24">
      <c r="A24" s="6" t="n"/>
      <c r="B24" s="7" t="n"/>
      <c r="C24" s="7" t="n"/>
      <c r="D24" s="7" t="n"/>
      <c r="E24" s="7" t="n"/>
      <c r="F24" s="7" t="n"/>
      <c r="G24" s="8">
        <f>IF(AND(E24&lt;&gt;"",F24&lt;&gt;""),F24-E24,"")</f>
        <v/>
      </c>
      <c r="H24" s="9">
        <f>$L$1</f>
        <v/>
      </c>
      <c r="I24" s="10">
        <f>IF(G24&lt;&gt;"",G24*H24,"")</f>
        <v/>
      </c>
    </row>
    <row r="25">
      <c r="A25" s="6" t="n"/>
      <c r="B25" s="7" t="n"/>
      <c r="C25" s="7" t="n"/>
      <c r="D25" s="7" t="n"/>
      <c r="E25" s="7" t="n"/>
      <c r="F25" s="7" t="n"/>
      <c r="G25" s="8">
        <f>IF(AND(E25&lt;&gt;"",F25&lt;&gt;""),F25-E25,"")</f>
        <v/>
      </c>
      <c r="H25" s="9">
        <f>$L$1</f>
        <v/>
      </c>
      <c r="I25" s="10">
        <f>IF(G25&lt;&gt;"",G25*H25,"")</f>
        <v/>
      </c>
    </row>
    <row r="26">
      <c r="A26" s="6" t="n"/>
      <c r="B26" s="7" t="n"/>
      <c r="C26" s="7" t="n"/>
      <c r="D26" s="7" t="n"/>
      <c r="E26" s="7" t="n"/>
      <c r="F26" s="7" t="n"/>
      <c r="G26" s="8">
        <f>IF(AND(E26&lt;&gt;"",F26&lt;&gt;""),F26-E26,"")</f>
        <v/>
      </c>
      <c r="H26" s="9">
        <f>$L$1</f>
        <v/>
      </c>
      <c r="I26" s="10">
        <f>IF(G26&lt;&gt;"",G26*H26,"")</f>
        <v/>
      </c>
    </row>
    <row r="27">
      <c r="A27" s="6" t="n"/>
      <c r="B27" s="7" t="n"/>
      <c r="C27" s="7" t="n"/>
      <c r="D27" s="7" t="n"/>
      <c r="E27" s="7" t="n"/>
      <c r="F27" s="7" t="n"/>
      <c r="G27" s="8">
        <f>IF(AND(E27&lt;&gt;"",F27&lt;&gt;""),F27-E27,"")</f>
        <v/>
      </c>
      <c r="H27" s="9">
        <f>$L$1</f>
        <v/>
      </c>
      <c r="I27" s="10">
        <f>IF(G27&lt;&gt;"",G27*H27,"")</f>
        <v/>
      </c>
    </row>
    <row r="28">
      <c r="A28" s="6" t="n"/>
      <c r="B28" s="7" t="n"/>
      <c r="C28" s="7" t="n"/>
      <c r="D28" s="7" t="n"/>
      <c r="E28" s="7" t="n"/>
      <c r="F28" s="7" t="n"/>
      <c r="G28" s="8">
        <f>IF(AND(E28&lt;&gt;"",F28&lt;&gt;""),F28-E28,"")</f>
        <v/>
      </c>
      <c r="H28" s="9">
        <f>$L$1</f>
        <v/>
      </c>
      <c r="I28" s="10">
        <f>IF(G28&lt;&gt;"",G28*H28,"")</f>
        <v/>
      </c>
    </row>
    <row r="29">
      <c r="A29" s="6" t="n"/>
      <c r="B29" s="7" t="n"/>
      <c r="C29" s="7" t="n"/>
      <c r="D29" s="7" t="n"/>
      <c r="E29" s="7" t="n"/>
      <c r="F29" s="7" t="n"/>
      <c r="G29" s="8">
        <f>IF(AND(E29&lt;&gt;"",F29&lt;&gt;""),F29-E29,"")</f>
        <v/>
      </c>
      <c r="H29" s="9">
        <f>$L$1</f>
        <v/>
      </c>
      <c r="I29" s="10">
        <f>IF(G29&lt;&gt;"",G29*H29,"")</f>
        <v/>
      </c>
    </row>
    <row r="30">
      <c r="A30" s="6" t="n"/>
      <c r="B30" s="7" t="n"/>
      <c r="C30" s="7" t="n"/>
      <c r="D30" s="7" t="n"/>
      <c r="E30" s="7" t="n"/>
      <c r="F30" s="7" t="n"/>
      <c r="G30" s="8">
        <f>IF(AND(E30&lt;&gt;"",F30&lt;&gt;""),F30-E30,"")</f>
        <v/>
      </c>
      <c r="H30" s="9">
        <f>$L$1</f>
        <v/>
      </c>
      <c r="I30" s="10">
        <f>IF(G30&lt;&gt;"",G30*H30,"")</f>
        <v/>
      </c>
    </row>
    <row r="31">
      <c r="A31" s="6" t="n"/>
      <c r="B31" s="7" t="n"/>
      <c r="C31" s="7" t="n"/>
      <c r="D31" s="7" t="n"/>
      <c r="E31" s="7" t="n"/>
      <c r="F31" s="7" t="n"/>
      <c r="G31" s="8">
        <f>IF(AND(E31&lt;&gt;"",F31&lt;&gt;""),F31-E31,"")</f>
        <v/>
      </c>
      <c r="H31" s="9">
        <f>$L$1</f>
        <v/>
      </c>
      <c r="I31" s="10">
        <f>IF(G31&lt;&gt;"",G31*H31,"")</f>
        <v/>
      </c>
    </row>
    <row r="32">
      <c r="A32" s="6" t="n"/>
      <c r="B32" s="7" t="n"/>
      <c r="C32" s="7" t="n"/>
      <c r="D32" s="7" t="n"/>
      <c r="E32" s="7" t="n"/>
      <c r="F32" s="7" t="n"/>
      <c r="G32" s="8">
        <f>IF(AND(E32&lt;&gt;"",F32&lt;&gt;""),F32-E32,"")</f>
        <v/>
      </c>
      <c r="H32" s="9">
        <f>$L$1</f>
        <v/>
      </c>
      <c r="I32" s="10">
        <f>IF(G32&lt;&gt;"",G32*H32,"")</f>
        <v/>
      </c>
    </row>
    <row r="33">
      <c r="A33" s="6" t="n"/>
      <c r="B33" s="7" t="n"/>
      <c r="C33" s="7" t="n"/>
      <c r="D33" s="7" t="n"/>
      <c r="E33" s="7" t="n"/>
      <c r="F33" s="7" t="n"/>
      <c r="G33" s="8">
        <f>IF(AND(E33&lt;&gt;"",F33&lt;&gt;""),F33-E33,"")</f>
        <v/>
      </c>
      <c r="H33" s="9">
        <f>$L$1</f>
        <v/>
      </c>
      <c r="I33" s="10">
        <f>IF(G33&lt;&gt;"",G33*H33,"")</f>
        <v/>
      </c>
    </row>
    <row r="34">
      <c r="A34" s="6" t="n"/>
      <c r="B34" s="7" t="n"/>
      <c r="C34" s="7" t="n"/>
      <c r="D34" s="7" t="n"/>
      <c r="E34" s="7" t="n"/>
      <c r="F34" s="7" t="n"/>
      <c r="G34" s="8">
        <f>IF(AND(E34&lt;&gt;"",F34&lt;&gt;""),F34-E34,"")</f>
        <v/>
      </c>
      <c r="H34" s="9">
        <f>$L$1</f>
        <v/>
      </c>
      <c r="I34" s="10">
        <f>IF(G34&lt;&gt;"",G34*H34,"")</f>
        <v/>
      </c>
    </row>
    <row r="35">
      <c r="A35" s="6" t="n"/>
      <c r="B35" s="7" t="n"/>
      <c r="C35" s="7" t="n"/>
      <c r="D35" s="7" t="n"/>
      <c r="E35" s="7" t="n"/>
      <c r="F35" s="7" t="n"/>
      <c r="G35" s="8">
        <f>IF(AND(E35&lt;&gt;"",F35&lt;&gt;""),F35-E35,"")</f>
        <v/>
      </c>
      <c r="H35" s="9">
        <f>$L$1</f>
        <v/>
      </c>
      <c r="I35" s="10">
        <f>IF(G35&lt;&gt;"",G35*H35,"")</f>
        <v/>
      </c>
    </row>
    <row r="36">
      <c r="A36" s="6" t="n"/>
      <c r="B36" s="7" t="n"/>
      <c r="C36" s="7" t="n"/>
      <c r="D36" s="7" t="n"/>
      <c r="E36" s="7" t="n"/>
      <c r="F36" s="7" t="n"/>
      <c r="G36" s="8">
        <f>IF(AND(E36&lt;&gt;"",F36&lt;&gt;""),F36-E36,"")</f>
        <v/>
      </c>
      <c r="H36" s="9">
        <f>$L$1</f>
        <v/>
      </c>
      <c r="I36" s="10">
        <f>IF(G36&lt;&gt;"",G36*H36,"")</f>
        <v/>
      </c>
    </row>
    <row r="37">
      <c r="A37" s="6" t="n"/>
      <c r="B37" s="7" t="n"/>
      <c r="C37" s="7" t="n"/>
      <c r="D37" s="7" t="n"/>
      <c r="E37" s="7" t="n"/>
      <c r="F37" s="7" t="n"/>
      <c r="G37" s="8">
        <f>IF(AND(E37&lt;&gt;"",F37&lt;&gt;""),F37-E37,"")</f>
        <v/>
      </c>
      <c r="H37" s="9">
        <f>$L$1</f>
        <v/>
      </c>
      <c r="I37" s="10">
        <f>IF(G37&lt;&gt;"",G37*H37,"")</f>
        <v/>
      </c>
    </row>
    <row r="38">
      <c r="A38" s="6" t="n"/>
      <c r="B38" s="7" t="n"/>
      <c r="C38" s="7" t="n"/>
      <c r="D38" s="7" t="n"/>
      <c r="E38" s="7" t="n"/>
      <c r="F38" s="7" t="n"/>
      <c r="G38" s="8">
        <f>IF(AND(E38&lt;&gt;"",F38&lt;&gt;""),F38-E38,"")</f>
        <v/>
      </c>
      <c r="H38" s="9">
        <f>$L$1</f>
        <v/>
      </c>
      <c r="I38" s="10">
        <f>IF(G38&lt;&gt;"",G38*H38,"")</f>
        <v/>
      </c>
    </row>
    <row r="39">
      <c r="A39" s="6" t="n"/>
      <c r="B39" s="7" t="n"/>
      <c r="C39" s="7" t="n"/>
      <c r="D39" s="7" t="n"/>
      <c r="E39" s="7" t="n"/>
      <c r="F39" s="7" t="n"/>
      <c r="G39" s="8">
        <f>IF(AND(E39&lt;&gt;"",F39&lt;&gt;""),F39-E39,"")</f>
        <v/>
      </c>
      <c r="H39" s="9">
        <f>$L$1</f>
        <v/>
      </c>
      <c r="I39" s="10">
        <f>IF(G39&lt;&gt;"",G39*H39,"")</f>
        <v/>
      </c>
    </row>
    <row r="40">
      <c r="A40" s="6" t="n"/>
      <c r="B40" s="7" t="n"/>
      <c r="C40" s="7" t="n"/>
      <c r="D40" s="7" t="n"/>
      <c r="E40" s="7" t="n"/>
      <c r="F40" s="7" t="n"/>
      <c r="G40" s="8">
        <f>IF(AND(E40&lt;&gt;"",F40&lt;&gt;""),F40-E40,"")</f>
        <v/>
      </c>
      <c r="H40" s="9">
        <f>$L$1</f>
        <v/>
      </c>
      <c r="I40" s="10">
        <f>IF(G40&lt;&gt;"",G40*H40,"")</f>
        <v/>
      </c>
    </row>
    <row r="41">
      <c r="A41" s="6" t="n"/>
      <c r="B41" s="7" t="n"/>
      <c r="C41" s="7" t="n"/>
      <c r="D41" s="7" t="n"/>
      <c r="E41" s="7" t="n"/>
      <c r="F41" s="7" t="n"/>
      <c r="G41" s="8">
        <f>IF(AND(E41&lt;&gt;"",F41&lt;&gt;""),F41-E41,"")</f>
        <v/>
      </c>
      <c r="H41" s="9">
        <f>$L$1</f>
        <v/>
      </c>
      <c r="I41" s="10">
        <f>IF(G41&lt;&gt;"",G41*H41,"")</f>
        <v/>
      </c>
    </row>
    <row r="42">
      <c r="A42" s="6" t="n"/>
      <c r="B42" s="7" t="n"/>
      <c r="C42" s="7" t="n"/>
      <c r="D42" s="7" t="n"/>
      <c r="E42" s="7" t="n"/>
      <c r="F42" s="7" t="n"/>
      <c r="G42" s="8">
        <f>IF(AND(E42&lt;&gt;"",F42&lt;&gt;""),F42-E42,"")</f>
        <v/>
      </c>
      <c r="H42" s="9">
        <f>$L$1</f>
        <v/>
      </c>
      <c r="I42" s="10">
        <f>IF(G42&lt;&gt;"",G42*H42,"")</f>
        <v/>
      </c>
    </row>
    <row r="43">
      <c r="A43" s="6" t="n"/>
      <c r="B43" s="7" t="n"/>
      <c r="C43" s="7" t="n"/>
      <c r="D43" s="7" t="n"/>
      <c r="E43" s="7" t="n"/>
      <c r="F43" s="7" t="n"/>
      <c r="G43" s="8">
        <f>IF(AND(E43&lt;&gt;"",F43&lt;&gt;""),F43-E43,"")</f>
        <v/>
      </c>
      <c r="H43" s="9">
        <f>$L$1</f>
        <v/>
      </c>
      <c r="I43" s="10">
        <f>IF(G43&lt;&gt;"",G43*H43,"")</f>
        <v/>
      </c>
    </row>
    <row r="44">
      <c r="A44" s="6" t="n"/>
      <c r="B44" s="7" t="n"/>
      <c r="C44" s="7" t="n"/>
      <c r="D44" s="7" t="n"/>
      <c r="E44" s="7" t="n"/>
      <c r="F44" s="7" t="n"/>
      <c r="G44" s="8">
        <f>IF(AND(E44&lt;&gt;"",F44&lt;&gt;""),F44-E44,"")</f>
        <v/>
      </c>
      <c r="H44" s="9">
        <f>$L$1</f>
        <v/>
      </c>
      <c r="I44" s="10">
        <f>IF(G44&lt;&gt;"",G44*H44,"")</f>
        <v/>
      </c>
    </row>
    <row r="45">
      <c r="A45" s="6" t="n"/>
      <c r="B45" s="7" t="n"/>
      <c r="C45" s="7" t="n"/>
      <c r="D45" s="7" t="n"/>
      <c r="E45" s="7" t="n"/>
      <c r="F45" s="7" t="n"/>
      <c r="G45" s="8">
        <f>IF(AND(E45&lt;&gt;"",F45&lt;&gt;""),F45-E45,"")</f>
        <v/>
      </c>
      <c r="H45" s="9">
        <f>$L$1</f>
        <v/>
      </c>
      <c r="I45" s="10">
        <f>IF(G45&lt;&gt;"",G45*H45,"")</f>
        <v/>
      </c>
    </row>
    <row r="46">
      <c r="A46" s="6" t="n"/>
      <c r="B46" s="7" t="n"/>
      <c r="C46" s="7" t="n"/>
      <c r="D46" s="7" t="n"/>
      <c r="E46" s="7" t="n"/>
      <c r="F46" s="7" t="n"/>
      <c r="G46" s="8">
        <f>IF(AND(E46&lt;&gt;"",F46&lt;&gt;""),F46-E46,"")</f>
        <v/>
      </c>
      <c r="H46" s="9">
        <f>$L$1</f>
        <v/>
      </c>
      <c r="I46" s="10">
        <f>IF(G46&lt;&gt;"",G46*H46,"")</f>
        <v/>
      </c>
    </row>
    <row r="47">
      <c r="A47" s="6" t="n"/>
      <c r="B47" s="7" t="n"/>
      <c r="C47" s="7" t="n"/>
      <c r="D47" s="7" t="n"/>
      <c r="E47" s="7" t="n"/>
      <c r="F47" s="7" t="n"/>
      <c r="G47" s="8">
        <f>IF(AND(E47&lt;&gt;"",F47&lt;&gt;""),F47-E47,"")</f>
        <v/>
      </c>
      <c r="H47" s="9">
        <f>$L$1</f>
        <v/>
      </c>
      <c r="I47" s="10">
        <f>IF(G47&lt;&gt;"",G47*H47,"")</f>
        <v/>
      </c>
    </row>
    <row r="48">
      <c r="A48" s="6" t="n"/>
      <c r="B48" s="7" t="n"/>
      <c r="C48" s="7" t="n"/>
      <c r="D48" s="7" t="n"/>
      <c r="E48" s="7" t="n"/>
      <c r="F48" s="7" t="n"/>
      <c r="G48" s="8">
        <f>IF(AND(E48&lt;&gt;"",F48&lt;&gt;""),F48-E48,"")</f>
        <v/>
      </c>
      <c r="H48" s="9">
        <f>$L$1</f>
        <v/>
      </c>
      <c r="I48" s="10">
        <f>IF(G48&lt;&gt;"",G48*H48,"")</f>
        <v/>
      </c>
    </row>
    <row r="49">
      <c r="A49" s="6" t="n"/>
      <c r="B49" s="7" t="n"/>
      <c r="C49" s="7" t="n"/>
      <c r="D49" s="7" t="n"/>
      <c r="E49" s="7" t="n"/>
      <c r="F49" s="7" t="n"/>
      <c r="G49" s="8">
        <f>IF(AND(E49&lt;&gt;"",F49&lt;&gt;""),F49-E49,"")</f>
        <v/>
      </c>
      <c r="H49" s="9">
        <f>$L$1</f>
        <v/>
      </c>
      <c r="I49" s="10">
        <f>IF(G49&lt;&gt;"",G49*H49,"")</f>
        <v/>
      </c>
    </row>
    <row r="50">
      <c r="A50" s="6" t="n"/>
      <c r="B50" s="7" t="n"/>
      <c r="C50" s="7" t="n"/>
      <c r="D50" s="7" t="n"/>
      <c r="E50" s="7" t="n"/>
      <c r="F50" s="7" t="n"/>
      <c r="G50" s="8">
        <f>IF(AND(E50&lt;&gt;"",F50&lt;&gt;""),F50-E50,"")</f>
        <v/>
      </c>
      <c r="H50" s="9">
        <f>$L$1</f>
        <v/>
      </c>
      <c r="I50" s="10">
        <f>IF(G50&lt;&gt;"",G50*H50,"")</f>
        <v/>
      </c>
    </row>
    <row r="51">
      <c r="A51" s="6" t="n"/>
      <c r="B51" s="7" t="n"/>
      <c r="C51" s="7" t="n"/>
      <c r="D51" s="7" t="n"/>
      <c r="E51" s="7" t="n"/>
      <c r="F51" s="7" t="n"/>
      <c r="G51" s="8">
        <f>IF(AND(E51&lt;&gt;"",F51&lt;&gt;""),F51-E51,"")</f>
        <v/>
      </c>
      <c r="H51" s="9">
        <f>$L$1</f>
        <v/>
      </c>
      <c r="I51" s="10">
        <f>IF(G51&lt;&gt;"",G51*H51,"")</f>
        <v/>
      </c>
    </row>
    <row r="52">
      <c r="A52" s="6" t="n"/>
      <c r="B52" s="7" t="n"/>
      <c r="C52" s="7" t="n"/>
      <c r="D52" s="7" t="n"/>
      <c r="E52" s="7" t="n"/>
      <c r="F52" s="7" t="n"/>
      <c r="G52" s="8">
        <f>IF(AND(E52&lt;&gt;"",F52&lt;&gt;""),F52-E52,"")</f>
        <v/>
      </c>
      <c r="H52" s="9">
        <f>$L$1</f>
        <v/>
      </c>
      <c r="I52" s="10">
        <f>IF(G52&lt;&gt;"",G52*H52,"")</f>
        <v/>
      </c>
    </row>
    <row r="53">
      <c r="A53" s="6" t="n"/>
      <c r="B53" s="7" t="n"/>
      <c r="C53" s="7" t="n"/>
      <c r="D53" s="7" t="n"/>
      <c r="E53" s="7" t="n"/>
      <c r="F53" s="7" t="n"/>
      <c r="G53" s="8">
        <f>IF(AND(E53&lt;&gt;"",F53&lt;&gt;""),F53-E53,"")</f>
        <v/>
      </c>
      <c r="H53" s="9">
        <f>$L$1</f>
        <v/>
      </c>
      <c r="I53" s="10">
        <f>IF(G53&lt;&gt;"",G53*H53,"")</f>
        <v/>
      </c>
    </row>
    <row r="54">
      <c r="A54" s="6" t="n"/>
      <c r="B54" s="7" t="n"/>
      <c r="C54" s="7" t="n"/>
      <c r="D54" s="7" t="n"/>
      <c r="E54" s="7" t="n"/>
      <c r="F54" s="7" t="n"/>
      <c r="G54" s="8">
        <f>IF(AND(E54&lt;&gt;"",F54&lt;&gt;""),F54-E54,"")</f>
        <v/>
      </c>
      <c r="H54" s="9">
        <f>$L$1</f>
        <v/>
      </c>
      <c r="I54" s="10">
        <f>IF(G54&lt;&gt;"",G54*H54,"")</f>
        <v/>
      </c>
    </row>
    <row r="55">
      <c r="A55" s="6" t="n"/>
      <c r="B55" s="7" t="n"/>
      <c r="C55" s="7" t="n"/>
      <c r="D55" s="7" t="n"/>
      <c r="E55" s="7" t="n"/>
      <c r="F55" s="7" t="n"/>
      <c r="G55" s="8">
        <f>IF(AND(E55&lt;&gt;"",F55&lt;&gt;""),F55-E55,"")</f>
        <v/>
      </c>
      <c r="H55" s="9">
        <f>$L$1</f>
        <v/>
      </c>
      <c r="I55" s="10">
        <f>IF(G55&lt;&gt;"",G55*H55,"")</f>
        <v/>
      </c>
    </row>
    <row r="56">
      <c r="A56" s="6" t="n"/>
      <c r="B56" s="7" t="n"/>
      <c r="C56" s="7" t="n"/>
      <c r="D56" s="7" t="n"/>
      <c r="E56" s="7" t="n"/>
      <c r="F56" s="7" t="n"/>
      <c r="G56" s="8">
        <f>IF(AND(E56&lt;&gt;"",F56&lt;&gt;""),F56-E56,"")</f>
        <v/>
      </c>
      <c r="H56" s="9">
        <f>$L$1</f>
        <v/>
      </c>
      <c r="I56" s="10">
        <f>IF(G56&lt;&gt;"",G56*H56,"")</f>
        <v/>
      </c>
    </row>
    <row r="57">
      <c r="A57" s="6" t="n"/>
      <c r="B57" s="7" t="n"/>
      <c r="C57" s="7" t="n"/>
      <c r="D57" s="7" t="n"/>
      <c r="E57" s="7" t="n"/>
      <c r="F57" s="7" t="n"/>
      <c r="G57" s="8">
        <f>IF(AND(E57&lt;&gt;"",F57&lt;&gt;""),F57-E57,"")</f>
        <v/>
      </c>
      <c r="H57" s="9">
        <f>$L$1</f>
        <v/>
      </c>
      <c r="I57" s="10">
        <f>IF(G57&lt;&gt;"",G57*H57,"")</f>
        <v/>
      </c>
    </row>
    <row r="58">
      <c r="A58" s="6" t="n"/>
      <c r="B58" s="7" t="n"/>
      <c r="C58" s="7" t="n"/>
      <c r="D58" s="7" t="n"/>
      <c r="E58" s="7" t="n"/>
      <c r="F58" s="7" t="n"/>
      <c r="G58" s="8">
        <f>IF(AND(E58&lt;&gt;"",F58&lt;&gt;""),F58-E58,"")</f>
        <v/>
      </c>
      <c r="H58" s="9">
        <f>$L$1</f>
        <v/>
      </c>
      <c r="I58" s="10">
        <f>IF(G58&lt;&gt;"",G58*H58,"")</f>
        <v/>
      </c>
    </row>
    <row r="59">
      <c r="A59" s="6" t="n"/>
      <c r="B59" s="7" t="n"/>
      <c r="C59" s="7" t="n"/>
      <c r="D59" s="7" t="n"/>
      <c r="E59" s="7" t="n"/>
      <c r="F59" s="7" t="n"/>
      <c r="G59" s="8">
        <f>IF(AND(E59&lt;&gt;"",F59&lt;&gt;""),F59-E59,"")</f>
        <v/>
      </c>
      <c r="H59" s="9">
        <f>$L$1</f>
        <v/>
      </c>
      <c r="I59" s="10">
        <f>IF(G59&lt;&gt;"",G59*H59,"")</f>
        <v/>
      </c>
    </row>
    <row r="60">
      <c r="A60" s="6" t="n"/>
      <c r="B60" s="7" t="n"/>
      <c r="C60" s="7" t="n"/>
      <c r="D60" s="7" t="n"/>
      <c r="E60" s="7" t="n"/>
      <c r="F60" s="7" t="n"/>
      <c r="G60" s="8">
        <f>IF(AND(E60&lt;&gt;"",F60&lt;&gt;""),F60-E60,"")</f>
        <v/>
      </c>
      <c r="H60" s="9">
        <f>$L$1</f>
        <v/>
      </c>
      <c r="I60" s="10">
        <f>IF(G60&lt;&gt;"",G60*H60,"")</f>
        <v/>
      </c>
    </row>
    <row r="61">
      <c r="A61" s="6" t="n"/>
      <c r="B61" s="7" t="n"/>
      <c r="C61" s="7" t="n"/>
      <c r="D61" s="7" t="n"/>
      <c r="E61" s="7" t="n"/>
      <c r="F61" s="7" t="n"/>
      <c r="G61" s="8">
        <f>IF(AND(E61&lt;&gt;"",F61&lt;&gt;""),F61-E61,"")</f>
        <v/>
      </c>
      <c r="H61" s="9">
        <f>$L$1</f>
        <v/>
      </c>
      <c r="I61" s="10">
        <f>IF(G61&lt;&gt;"",G61*H61,"")</f>
        <v/>
      </c>
    </row>
    <row r="62">
      <c r="A62" s="6" t="n"/>
      <c r="B62" s="7" t="n"/>
      <c r="C62" s="7" t="n"/>
      <c r="D62" s="7" t="n"/>
      <c r="E62" s="7" t="n"/>
      <c r="F62" s="7" t="n"/>
      <c r="G62" s="8">
        <f>IF(AND(E62&lt;&gt;"",F62&lt;&gt;""),F62-E62,"")</f>
        <v/>
      </c>
      <c r="H62" s="9">
        <f>$L$1</f>
        <v/>
      </c>
      <c r="I62" s="10">
        <f>IF(G62&lt;&gt;"",G62*H62,"")</f>
        <v/>
      </c>
    </row>
    <row r="63">
      <c r="A63" s="6" t="n"/>
      <c r="B63" s="7" t="n"/>
      <c r="C63" s="7" t="n"/>
      <c r="D63" s="7" t="n"/>
      <c r="E63" s="7" t="n"/>
      <c r="F63" s="7" t="n"/>
      <c r="G63" s="8">
        <f>IF(AND(E63&lt;&gt;"",F63&lt;&gt;""),F63-E63,"")</f>
        <v/>
      </c>
      <c r="H63" s="9">
        <f>$L$1</f>
        <v/>
      </c>
      <c r="I63" s="10">
        <f>IF(G63&lt;&gt;"",G63*H63,"")</f>
        <v/>
      </c>
    </row>
    <row r="64">
      <c r="A64" s="6" t="n"/>
      <c r="B64" s="7" t="n"/>
      <c r="C64" s="7" t="n"/>
      <c r="D64" s="7" t="n"/>
      <c r="E64" s="7" t="n"/>
      <c r="F64" s="7" t="n"/>
      <c r="G64" s="8">
        <f>IF(AND(E64&lt;&gt;"",F64&lt;&gt;""),F64-E64,"")</f>
        <v/>
      </c>
      <c r="H64" s="9">
        <f>$L$1</f>
        <v/>
      </c>
      <c r="I64" s="10">
        <f>IF(G64&lt;&gt;"",G64*H64,"")</f>
        <v/>
      </c>
    </row>
    <row r="65">
      <c r="A65" s="6" t="n"/>
      <c r="B65" s="7" t="n"/>
      <c r="C65" s="7" t="n"/>
      <c r="D65" s="7" t="n"/>
      <c r="E65" s="7" t="n"/>
      <c r="F65" s="7" t="n"/>
      <c r="G65" s="8">
        <f>IF(AND(E65&lt;&gt;"",F65&lt;&gt;""),F65-E65,"")</f>
        <v/>
      </c>
      <c r="H65" s="9">
        <f>$L$1</f>
        <v/>
      </c>
      <c r="I65" s="10">
        <f>IF(G65&lt;&gt;"",G65*H65,"")</f>
        <v/>
      </c>
    </row>
    <row r="66">
      <c r="A66" s="6" t="n"/>
      <c r="B66" s="7" t="n"/>
      <c r="C66" s="7" t="n"/>
      <c r="D66" s="7" t="n"/>
      <c r="E66" s="7" t="n"/>
      <c r="F66" s="7" t="n"/>
      <c r="G66" s="8">
        <f>IF(AND(E66&lt;&gt;"",F66&lt;&gt;""),F66-E66,"")</f>
        <v/>
      </c>
      <c r="H66" s="9">
        <f>$L$1</f>
        <v/>
      </c>
      <c r="I66" s="10">
        <f>IF(G66&lt;&gt;"",G66*H66,"")</f>
        <v/>
      </c>
    </row>
    <row r="67">
      <c r="A67" s="6" t="n"/>
      <c r="B67" s="7" t="n"/>
      <c r="C67" s="7" t="n"/>
      <c r="D67" s="7" t="n"/>
      <c r="E67" s="7" t="n"/>
      <c r="F67" s="7" t="n"/>
      <c r="G67" s="8">
        <f>IF(AND(E67&lt;&gt;"",F67&lt;&gt;""),F67-E67,"")</f>
        <v/>
      </c>
      <c r="H67" s="9">
        <f>$L$1</f>
        <v/>
      </c>
      <c r="I67" s="10">
        <f>IF(G67&lt;&gt;"",G67*H67,"")</f>
        <v/>
      </c>
    </row>
    <row r="68">
      <c r="A68" s="6" t="n"/>
      <c r="B68" s="7" t="n"/>
      <c r="C68" s="7" t="n"/>
      <c r="D68" s="7" t="n"/>
      <c r="E68" s="7" t="n"/>
      <c r="F68" s="7" t="n"/>
      <c r="G68" s="8">
        <f>IF(AND(E68&lt;&gt;"",F68&lt;&gt;""),F68-E68,"")</f>
        <v/>
      </c>
      <c r="H68" s="9">
        <f>$L$1</f>
        <v/>
      </c>
      <c r="I68" s="10">
        <f>IF(G68&lt;&gt;"",G68*H68,"")</f>
        <v/>
      </c>
    </row>
    <row r="69">
      <c r="A69" s="6" t="n"/>
      <c r="B69" s="7" t="n"/>
      <c r="C69" s="7" t="n"/>
      <c r="D69" s="7" t="n"/>
      <c r="E69" s="7" t="n"/>
      <c r="F69" s="7" t="n"/>
      <c r="G69" s="8">
        <f>IF(AND(E69&lt;&gt;"",F69&lt;&gt;""),F69-E69,"")</f>
        <v/>
      </c>
      <c r="H69" s="9">
        <f>$L$1</f>
        <v/>
      </c>
      <c r="I69" s="10">
        <f>IF(G69&lt;&gt;"",G69*H69,"")</f>
        <v/>
      </c>
    </row>
    <row r="70">
      <c r="A70" s="6" t="n"/>
      <c r="B70" s="7" t="n"/>
      <c r="C70" s="7" t="n"/>
      <c r="D70" s="7" t="n"/>
      <c r="E70" s="7" t="n"/>
      <c r="F70" s="7" t="n"/>
      <c r="G70" s="8">
        <f>IF(AND(E70&lt;&gt;"",F70&lt;&gt;""),F70-E70,"")</f>
        <v/>
      </c>
      <c r="H70" s="9">
        <f>$L$1</f>
        <v/>
      </c>
      <c r="I70" s="10">
        <f>IF(G70&lt;&gt;"",G70*H70,"")</f>
        <v/>
      </c>
    </row>
    <row r="71">
      <c r="A71" s="6" t="n"/>
      <c r="B71" s="7" t="n"/>
      <c r="C71" s="7" t="n"/>
      <c r="D71" s="7" t="n"/>
      <c r="E71" s="7" t="n"/>
      <c r="F71" s="7" t="n"/>
      <c r="G71" s="8">
        <f>IF(AND(E71&lt;&gt;"",F71&lt;&gt;""),F71-E71,"")</f>
        <v/>
      </c>
      <c r="H71" s="9">
        <f>$L$1</f>
        <v/>
      </c>
      <c r="I71" s="10">
        <f>IF(G71&lt;&gt;"",G71*H71,"")</f>
        <v/>
      </c>
    </row>
    <row r="72">
      <c r="A72" s="6" t="n"/>
      <c r="B72" s="7" t="n"/>
      <c r="C72" s="7" t="n"/>
      <c r="D72" s="7" t="n"/>
      <c r="E72" s="7" t="n"/>
      <c r="F72" s="7" t="n"/>
      <c r="G72" s="8">
        <f>IF(AND(E72&lt;&gt;"",F72&lt;&gt;""),F72-E72,"")</f>
        <v/>
      </c>
      <c r="H72" s="9">
        <f>$L$1</f>
        <v/>
      </c>
      <c r="I72" s="10">
        <f>IF(G72&lt;&gt;"",G72*H72,"")</f>
        <v/>
      </c>
    </row>
    <row r="73">
      <c r="A73" s="6" t="n"/>
      <c r="B73" s="7" t="n"/>
      <c r="C73" s="7" t="n"/>
      <c r="D73" s="7" t="n"/>
      <c r="E73" s="7" t="n"/>
      <c r="F73" s="7" t="n"/>
      <c r="G73" s="8">
        <f>IF(AND(E73&lt;&gt;"",F73&lt;&gt;""),F73-E73,"")</f>
        <v/>
      </c>
      <c r="H73" s="9">
        <f>$L$1</f>
        <v/>
      </c>
      <c r="I73" s="10">
        <f>IF(G73&lt;&gt;"",G73*H73,"")</f>
        <v/>
      </c>
    </row>
    <row r="74">
      <c r="A74" s="6" t="n"/>
      <c r="B74" s="7" t="n"/>
      <c r="C74" s="7" t="n"/>
      <c r="D74" s="7" t="n"/>
      <c r="E74" s="7" t="n"/>
      <c r="F74" s="7" t="n"/>
      <c r="G74" s="8">
        <f>IF(AND(E74&lt;&gt;"",F74&lt;&gt;""),F74-E74,"")</f>
        <v/>
      </c>
      <c r="H74" s="9">
        <f>$L$1</f>
        <v/>
      </c>
      <c r="I74" s="10">
        <f>IF(G74&lt;&gt;"",G74*H74,"")</f>
        <v/>
      </c>
    </row>
    <row r="75">
      <c r="A75" s="6" t="n"/>
      <c r="B75" s="7" t="n"/>
      <c r="C75" s="7" t="n"/>
      <c r="D75" s="7" t="n"/>
      <c r="E75" s="7" t="n"/>
      <c r="F75" s="7" t="n"/>
      <c r="G75" s="8">
        <f>IF(AND(E75&lt;&gt;"",F75&lt;&gt;""),F75-E75,"")</f>
        <v/>
      </c>
      <c r="H75" s="9">
        <f>$L$1</f>
        <v/>
      </c>
      <c r="I75" s="10">
        <f>IF(G75&lt;&gt;"",G75*H75,"")</f>
        <v/>
      </c>
    </row>
    <row r="76">
      <c r="A76" s="6" t="n"/>
      <c r="B76" s="7" t="n"/>
      <c r="C76" s="7" t="n"/>
      <c r="D76" s="7" t="n"/>
      <c r="E76" s="7" t="n"/>
      <c r="F76" s="7" t="n"/>
      <c r="G76" s="8">
        <f>IF(AND(E76&lt;&gt;"",F76&lt;&gt;""),F76-E76,"")</f>
        <v/>
      </c>
      <c r="H76" s="9">
        <f>$L$1</f>
        <v/>
      </c>
      <c r="I76" s="10">
        <f>IF(G76&lt;&gt;"",G76*H76,"")</f>
        <v/>
      </c>
    </row>
    <row r="77">
      <c r="A77" s="6" t="n"/>
      <c r="B77" s="7" t="n"/>
      <c r="C77" s="7" t="n"/>
      <c r="D77" s="7" t="n"/>
      <c r="E77" s="7" t="n"/>
      <c r="F77" s="7" t="n"/>
      <c r="G77" s="8">
        <f>IF(AND(E77&lt;&gt;"",F77&lt;&gt;""),F77-E77,"")</f>
        <v/>
      </c>
      <c r="H77" s="9">
        <f>$L$1</f>
        <v/>
      </c>
      <c r="I77" s="10">
        <f>IF(G77&lt;&gt;"",G77*H77,"")</f>
        <v/>
      </c>
    </row>
    <row r="78">
      <c r="A78" s="6" t="n"/>
      <c r="B78" s="7" t="n"/>
      <c r="C78" s="7" t="n"/>
      <c r="D78" s="7" t="n"/>
      <c r="E78" s="7" t="n"/>
      <c r="F78" s="7" t="n"/>
      <c r="G78" s="8">
        <f>IF(AND(E78&lt;&gt;"",F78&lt;&gt;""),F78-E78,"")</f>
        <v/>
      </c>
      <c r="H78" s="9">
        <f>$L$1</f>
        <v/>
      </c>
      <c r="I78" s="10">
        <f>IF(G78&lt;&gt;"",G78*H78,"")</f>
        <v/>
      </c>
    </row>
    <row r="79">
      <c r="A79" s="6" t="n"/>
      <c r="B79" s="7" t="n"/>
      <c r="C79" s="7" t="n"/>
      <c r="D79" s="7" t="n"/>
      <c r="E79" s="7" t="n"/>
      <c r="F79" s="7" t="n"/>
      <c r="G79" s="8">
        <f>IF(AND(E79&lt;&gt;"",F79&lt;&gt;""),F79-E79,"")</f>
        <v/>
      </c>
      <c r="H79" s="9">
        <f>$L$1</f>
        <v/>
      </c>
      <c r="I79" s="10">
        <f>IF(G79&lt;&gt;"",G79*H79,"")</f>
        <v/>
      </c>
    </row>
    <row r="80">
      <c r="A80" s="6" t="n"/>
      <c r="B80" s="7" t="n"/>
      <c r="C80" s="7" t="n"/>
      <c r="D80" s="7" t="n"/>
      <c r="E80" s="7" t="n"/>
      <c r="F80" s="7" t="n"/>
      <c r="G80" s="8">
        <f>IF(AND(E80&lt;&gt;"",F80&lt;&gt;""),F80-E80,"")</f>
        <v/>
      </c>
      <c r="H80" s="9">
        <f>$L$1</f>
        <v/>
      </c>
      <c r="I80" s="10">
        <f>IF(G80&lt;&gt;"",G80*H80,"")</f>
        <v/>
      </c>
    </row>
    <row r="81">
      <c r="A81" s="6" t="n"/>
      <c r="B81" s="7" t="n"/>
      <c r="C81" s="7" t="n"/>
      <c r="D81" s="7" t="n"/>
      <c r="E81" s="7" t="n"/>
      <c r="F81" s="7" t="n"/>
      <c r="G81" s="8">
        <f>IF(AND(E81&lt;&gt;"",F81&lt;&gt;""),F81-E81,"")</f>
        <v/>
      </c>
      <c r="H81" s="9">
        <f>$L$1</f>
        <v/>
      </c>
      <c r="I81" s="10">
        <f>IF(G81&lt;&gt;"",G81*H81,"")</f>
        <v/>
      </c>
    </row>
    <row r="82">
      <c r="A82" s="6" t="n"/>
      <c r="B82" s="7" t="n"/>
      <c r="C82" s="7" t="n"/>
      <c r="D82" s="7" t="n"/>
      <c r="E82" s="7" t="n"/>
      <c r="F82" s="7" t="n"/>
      <c r="G82" s="8">
        <f>IF(AND(E82&lt;&gt;"",F82&lt;&gt;""),F82-E82,"")</f>
        <v/>
      </c>
      <c r="H82" s="9">
        <f>$L$1</f>
        <v/>
      </c>
      <c r="I82" s="10">
        <f>IF(G82&lt;&gt;"",G82*H82,"")</f>
        <v/>
      </c>
    </row>
    <row r="83">
      <c r="A83" s="6" t="n"/>
      <c r="B83" s="7" t="n"/>
      <c r="C83" s="7" t="n"/>
      <c r="D83" s="7" t="n"/>
      <c r="E83" s="7" t="n"/>
      <c r="F83" s="7" t="n"/>
      <c r="G83" s="8">
        <f>IF(AND(E83&lt;&gt;"",F83&lt;&gt;""),F83-E83,"")</f>
        <v/>
      </c>
      <c r="H83" s="9">
        <f>$L$1</f>
        <v/>
      </c>
      <c r="I83" s="10">
        <f>IF(G83&lt;&gt;"",G83*H83,"")</f>
        <v/>
      </c>
    </row>
    <row r="84">
      <c r="A84" s="6" t="n"/>
      <c r="B84" s="7" t="n"/>
      <c r="C84" s="7" t="n"/>
      <c r="D84" s="7" t="n"/>
      <c r="E84" s="7" t="n"/>
      <c r="F84" s="7" t="n"/>
      <c r="G84" s="8">
        <f>IF(AND(E84&lt;&gt;"",F84&lt;&gt;""),F84-E84,"")</f>
        <v/>
      </c>
      <c r="H84" s="9">
        <f>$L$1</f>
        <v/>
      </c>
      <c r="I84" s="10">
        <f>IF(G84&lt;&gt;"",G84*H84,"")</f>
        <v/>
      </c>
    </row>
    <row r="85">
      <c r="A85" s="6" t="n"/>
      <c r="B85" s="7" t="n"/>
      <c r="C85" s="7" t="n"/>
      <c r="D85" s="7" t="n"/>
      <c r="E85" s="7" t="n"/>
      <c r="F85" s="7" t="n"/>
      <c r="G85" s="8">
        <f>IF(AND(E85&lt;&gt;"",F85&lt;&gt;""),F85-E85,"")</f>
        <v/>
      </c>
      <c r="H85" s="9">
        <f>$L$1</f>
        <v/>
      </c>
      <c r="I85" s="10">
        <f>IF(G85&lt;&gt;"",G85*H85,"")</f>
        <v/>
      </c>
    </row>
    <row r="86">
      <c r="A86" s="6" t="n"/>
      <c r="B86" s="7" t="n"/>
      <c r="C86" s="7" t="n"/>
      <c r="D86" s="7" t="n"/>
      <c r="E86" s="7" t="n"/>
      <c r="F86" s="7" t="n"/>
      <c r="G86" s="8">
        <f>IF(AND(E86&lt;&gt;"",F86&lt;&gt;""),F86-E86,"")</f>
        <v/>
      </c>
      <c r="H86" s="9">
        <f>$L$1</f>
        <v/>
      </c>
      <c r="I86" s="10">
        <f>IF(G86&lt;&gt;"",G86*H86,"")</f>
        <v/>
      </c>
    </row>
    <row r="87">
      <c r="A87" s="6" t="n"/>
      <c r="B87" s="7" t="n"/>
      <c r="C87" s="7" t="n"/>
      <c r="D87" s="7" t="n"/>
      <c r="E87" s="7" t="n"/>
      <c r="F87" s="7" t="n"/>
      <c r="G87" s="8">
        <f>IF(AND(E87&lt;&gt;"",F87&lt;&gt;""),F87-E87,"")</f>
        <v/>
      </c>
      <c r="H87" s="9">
        <f>$L$1</f>
        <v/>
      </c>
      <c r="I87" s="10">
        <f>IF(G87&lt;&gt;"",G87*H87,"")</f>
        <v/>
      </c>
    </row>
    <row r="88">
      <c r="A88" s="6" t="n"/>
      <c r="B88" s="7" t="n"/>
      <c r="C88" s="7" t="n"/>
      <c r="D88" s="7" t="n"/>
      <c r="E88" s="7" t="n"/>
      <c r="F88" s="7" t="n"/>
      <c r="G88" s="8">
        <f>IF(AND(E88&lt;&gt;"",F88&lt;&gt;""),F88-E88,"")</f>
        <v/>
      </c>
      <c r="H88" s="9">
        <f>$L$1</f>
        <v/>
      </c>
      <c r="I88" s="10">
        <f>IF(G88&lt;&gt;"",G88*H88,"")</f>
        <v/>
      </c>
    </row>
    <row r="89">
      <c r="A89" s="6" t="n"/>
      <c r="B89" s="7" t="n"/>
      <c r="C89" s="7" t="n"/>
      <c r="D89" s="7" t="n"/>
      <c r="E89" s="7" t="n"/>
      <c r="F89" s="7" t="n"/>
      <c r="G89" s="8">
        <f>IF(AND(E89&lt;&gt;"",F89&lt;&gt;""),F89-E89,"")</f>
        <v/>
      </c>
      <c r="H89" s="9">
        <f>$L$1</f>
        <v/>
      </c>
      <c r="I89" s="10">
        <f>IF(G89&lt;&gt;"",G89*H89,"")</f>
        <v/>
      </c>
    </row>
    <row r="90">
      <c r="A90" s="6" t="n"/>
      <c r="B90" s="7" t="n"/>
      <c r="C90" s="7" t="n"/>
      <c r="D90" s="7" t="n"/>
      <c r="E90" s="7" t="n"/>
      <c r="F90" s="7" t="n"/>
      <c r="G90" s="8">
        <f>IF(AND(E90&lt;&gt;"",F90&lt;&gt;""),F90-E90,"")</f>
        <v/>
      </c>
      <c r="H90" s="9">
        <f>$L$1</f>
        <v/>
      </c>
      <c r="I90" s="10">
        <f>IF(G90&lt;&gt;"",G90*H90,"")</f>
        <v/>
      </c>
    </row>
    <row r="91">
      <c r="A91" s="6" t="n"/>
      <c r="B91" s="7" t="n"/>
      <c r="C91" s="7" t="n"/>
      <c r="D91" s="7" t="n"/>
      <c r="E91" s="7" t="n"/>
      <c r="F91" s="7" t="n"/>
      <c r="G91" s="8">
        <f>IF(AND(E91&lt;&gt;"",F91&lt;&gt;""),F91-E91,"")</f>
        <v/>
      </c>
      <c r="H91" s="9">
        <f>$L$1</f>
        <v/>
      </c>
      <c r="I91" s="10">
        <f>IF(G91&lt;&gt;"",G91*H91,"")</f>
        <v/>
      </c>
    </row>
    <row r="92">
      <c r="A92" s="6" t="n"/>
      <c r="B92" s="7" t="n"/>
      <c r="C92" s="7" t="n"/>
      <c r="D92" s="7" t="n"/>
      <c r="E92" s="7" t="n"/>
      <c r="F92" s="7" t="n"/>
      <c r="G92" s="8">
        <f>IF(AND(E92&lt;&gt;"",F92&lt;&gt;""),F92-E92,"")</f>
        <v/>
      </c>
      <c r="H92" s="9">
        <f>$L$1</f>
        <v/>
      </c>
      <c r="I92" s="10">
        <f>IF(G92&lt;&gt;"",G92*H92,"")</f>
        <v/>
      </c>
    </row>
    <row r="93">
      <c r="A93" s="6" t="n"/>
      <c r="B93" s="7" t="n"/>
      <c r="C93" s="7" t="n"/>
      <c r="D93" s="7" t="n"/>
      <c r="E93" s="7" t="n"/>
      <c r="F93" s="7" t="n"/>
      <c r="G93" s="8">
        <f>IF(AND(E93&lt;&gt;"",F93&lt;&gt;""),F93-E93,"")</f>
        <v/>
      </c>
      <c r="H93" s="9">
        <f>$L$1</f>
        <v/>
      </c>
      <c r="I93" s="10">
        <f>IF(G93&lt;&gt;"",G93*H93,"")</f>
        <v/>
      </c>
    </row>
    <row r="94">
      <c r="A94" s="6" t="n"/>
      <c r="B94" s="7" t="n"/>
      <c r="C94" s="7" t="n"/>
      <c r="D94" s="7" t="n"/>
      <c r="E94" s="7" t="n"/>
      <c r="F94" s="7" t="n"/>
      <c r="G94" s="8">
        <f>IF(AND(E94&lt;&gt;"",F94&lt;&gt;""),F94-E94,"")</f>
        <v/>
      </c>
      <c r="H94" s="9">
        <f>$L$1</f>
        <v/>
      </c>
      <c r="I94" s="10">
        <f>IF(G94&lt;&gt;"",G94*H94,"")</f>
        <v/>
      </c>
    </row>
    <row r="95">
      <c r="A95" s="6" t="n"/>
      <c r="B95" s="7" t="n"/>
      <c r="C95" s="7" t="n"/>
      <c r="D95" s="7" t="n"/>
      <c r="E95" s="7" t="n"/>
      <c r="F95" s="7" t="n"/>
      <c r="G95" s="8">
        <f>IF(AND(E95&lt;&gt;"",F95&lt;&gt;""),F95-E95,"")</f>
        <v/>
      </c>
      <c r="H95" s="9">
        <f>$L$1</f>
        <v/>
      </c>
      <c r="I95" s="10">
        <f>IF(G95&lt;&gt;"",G95*H95,"")</f>
        <v/>
      </c>
    </row>
    <row r="96">
      <c r="A96" s="6" t="n"/>
      <c r="B96" s="7" t="n"/>
      <c r="C96" s="7" t="n"/>
      <c r="D96" s="7" t="n"/>
      <c r="E96" s="7" t="n"/>
      <c r="F96" s="7" t="n"/>
      <c r="G96" s="8">
        <f>IF(AND(E96&lt;&gt;"",F96&lt;&gt;""),F96-E96,"")</f>
        <v/>
      </c>
      <c r="H96" s="9">
        <f>$L$1</f>
        <v/>
      </c>
      <c r="I96" s="10">
        <f>IF(G96&lt;&gt;"",G96*H96,"")</f>
        <v/>
      </c>
    </row>
    <row r="97">
      <c r="A97" s="6" t="n"/>
      <c r="B97" s="7" t="n"/>
      <c r="C97" s="7" t="n"/>
      <c r="D97" s="7" t="n"/>
      <c r="E97" s="7" t="n"/>
      <c r="F97" s="7" t="n"/>
      <c r="G97" s="8">
        <f>IF(AND(E97&lt;&gt;"",F97&lt;&gt;""),F97-E97,"")</f>
        <v/>
      </c>
      <c r="H97" s="9">
        <f>$L$1</f>
        <v/>
      </c>
      <c r="I97" s="10">
        <f>IF(G97&lt;&gt;"",G97*H97,"")</f>
        <v/>
      </c>
    </row>
    <row r="98">
      <c r="A98" s="6" t="n"/>
      <c r="B98" s="7" t="n"/>
      <c r="C98" s="7" t="n"/>
      <c r="D98" s="7" t="n"/>
      <c r="E98" s="7" t="n"/>
      <c r="F98" s="7" t="n"/>
      <c r="G98" s="8">
        <f>IF(AND(E98&lt;&gt;"",F98&lt;&gt;""),F98-E98,"")</f>
        <v/>
      </c>
      <c r="H98" s="9">
        <f>$L$1</f>
        <v/>
      </c>
      <c r="I98" s="10">
        <f>IF(G98&lt;&gt;"",G98*H98,"")</f>
        <v/>
      </c>
    </row>
    <row r="99">
      <c r="A99" s="6" t="n"/>
      <c r="B99" s="7" t="n"/>
      <c r="C99" s="7" t="n"/>
      <c r="D99" s="7" t="n"/>
      <c r="E99" s="7" t="n"/>
      <c r="F99" s="7" t="n"/>
      <c r="G99" s="8">
        <f>IF(AND(E99&lt;&gt;"",F99&lt;&gt;""),F99-E99,"")</f>
        <v/>
      </c>
      <c r="H99" s="9">
        <f>$L$1</f>
        <v/>
      </c>
      <c r="I99" s="10">
        <f>IF(G99&lt;&gt;"",G99*H99,"")</f>
        <v/>
      </c>
    </row>
    <row r="100">
      <c r="A100" s="6" t="n"/>
      <c r="B100" s="7" t="n"/>
      <c r="C100" s="7" t="n"/>
      <c r="D100" s="7" t="n"/>
      <c r="E100" s="7" t="n"/>
      <c r="F100" s="7" t="n"/>
      <c r="G100" s="8">
        <f>IF(AND(E100&lt;&gt;"",F100&lt;&gt;""),F100-E100,"")</f>
        <v/>
      </c>
      <c r="H100" s="9">
        <f>$L$1</f>
        <v/>
      </c>
      <c r="I100" s="10">
        <f>IF(G100&lt;&gt;"",G100*H100,"")</f>
        <v/>
      </c>
    </row>
    <row r="101">
      <c r="A101" s="6" t="n"/>
      <c r="B101" s="7" t="n"/>
      <c r="C101" s="7" t="n"/>
      <c r="D101" s="7" t="n"/>
      <c r="E101" s="7" t="n"/>
      <c r="F101" s="7" t="n"/>
      <c r="G101" s="8">
        <f>IF(AND(E101&lt;&gt;"",F101&lt;&gt;""),F101-E101,"")</f>
        <v/>
      </c>
      <c r="H101" s="9">
        <f>$L$1</f>
        <v/>
      </c>
      <c r="I101" s="10">
        <f>IF(G101&lt;&gt;"",G101*H101,"")</f>
        <v/>
      </c>
    </row>
    <row r="102">
      <c r="A102" s="6" t="n"/>
      <c r="B102" s="7" t="n"/>
      <c r="C102" s="7" t="n"/>
      <c r="D102" s="7" t="n"/>
      <c r="E102" s="7" t="n"/>
      <c r="F102" s="7" t="n"/>
      <c r="G102" s="8">
        <f>IF(AND(E102&lt;&gt;"",F102&lt;&gt;""),F102-E102,"")</f>
        <v/>
      </c>
      <c r="H102" s="9">
        <f>$L$1</f>
        <v/>
      </c>
      <c r="I102" s="10">
        <f>IF(G102&lt;&gt;"",G102*H102,"")</f>
        <v/>
      </c>
    </row>
    <row r="103">
      <c r="A103" s="6" t="n"/>
      <c r="B103" s="7" t="n"/>
      <c r="C103" s="7" t="n"/>
      <c r="D103" s="7" t="n"/>
      <c r="E103" s="7" t="n"/>
      <c r="F103" s="7" t="n"/>
      <c r="G103" s="8">
        <f>IF(AND(E103&lt;&gt;"",F103&lt;&gt;""),F103-E103,"")</f>
        <v/>
      </c>
      <c r="H103" s="9">
        <f>$L$1</f>
        <v/>
      </c>
      <c r="I103" s="10">
        <f>IF(G103&lt;&gt;"",G103*H103,"")</f>
        <v/>
      </c>
    </row>
    <row r="104">
      <c r="A104" s="2" t="inlineStr">
        <is>
          <t>TOTALS</t>
        </is>
      </c>
      <c r="G104" s="2">
        <f>SUM(G4:G103)</f>
        <v/>
      </c>
      <c r="I104" s="11">
        <f>SUM(I4:I103)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</cols>
  <sheetData>
    <row r="1">
      <c r="A1" s="1" t="inlineStr">
        <is>
          <t>Monthly Totals</t>
        </is>
      </c>
    </row>
    <row r="3">
      <c r="A3" s="5" t="inlineStr">
        <is>
          <t>Month</t>
        </is>
      </c>
      <c r="B3" s="5" t="inlineStr">
        <is>
          <t>Miles</t>
        </is>
      </c>
      <c r="C3" s="5" t="inlineStr">
        <is>
          <t>Reimbursement</t>
        </is>
      </c>
    </row>
    <row r="4">
      <c r="A4" s="8" t="inlineStr">
        <is>
          <t>2026-01</t>
        </is>
      </c>
      <c r="B4" s="8">
        <f>SUMIFS(Log!$G$4:$G$103,Log!$A$4:$A$103,"&gt;="&amp;DATE(2026,1,1),Log!$A$4:$A$103,"&lt;"&amp;DATE(2026,2,1))</f>
        <v/>
      </c>
      <c r="C4" s="10">
        <f>B4*Log!$L$1</f>
        <v/>
      </c>
    </row>
    <row r="5">
      <c r="A5" s="8" t="inlineStr">
        <is>
          <t>2026-02</t>
        </is>
      </c>
      <c r="B5" s="8">
        <f>SUMIFS(Log!$G$4:$G$103,Log!$A$4:$A$103,"&gt;="&amp;DATE(2026,2,1),Log!$A$4:$A$103,"&lt;"&amp;DATE(2026,3,1))</f>
        <v/>
      </c>
      <c r="C5" s="10">
        <f>B5*Log!$L$1</f>
        <v/>
      </c>
    </row>
    <row r="6">
      <c r="A6" s="8" t="inlineStr">
        <is>
          <t>2026-03</t>
        </is>
      </c>
      <c r="B6" s="8">
        <f>SUMIFS(Log!$G$4:$G$103,Log!$A$4:$A$103,"&gt;="&amp;DATE(2026,3,1),Log!$A$4:$A$103,"&lt;"&amp;DATE(2026,4,1))</f>
        <v/>
      </c>
      <c r="C6" s="10">
        <f>B6*Log!$L$1</f>
        <v/>
      </c>
    </row>
    <row r="7">
      <c r="A7" s="8" t="inlineStr">
        <is>
          <t>2026-04</t>
        </is>
      </c>
      <c r="B7" s="8">
        <f>SUMIFS(Log!$G$4:$G$103,Log!$A$4:$A$103,"&gt;="&amp;DATE(2026,4,1),Log!$A$4:$A$103,"&lt;"&amp;DATE(2026,5,1))</f>
        <v/>
      </c>
      <c r="C7" s="10">
        <f>B7*Log!$L$1</f>
        <v/>
      </c>
    </row>
    <row r="8">
      <c r="A8" s="8" t="inlineStr">
        <is>
          <t>2026-05</t>
        </is>
      </c>
      <c r="B8" s="8">
        <f>SUMIFS(Log!$G$4:$G$103,Log!$A$4:$A$103,"&gt;="&amp;DATE(2026,5,1),Log!$A$4:$A$103,"&lt;"&amp;DATE(2026,6,1))</f>
        <v/>
      </c>
      <c r="C8" s="10">
        <f>B8*Log!$L$1</f>
        <v/>
      </c>
    </row>
    <row r="9">
      <c r="A9" s="8" t="inlineStr">
        <is>
          <t>2026-06</t>
        </is>
      </c>
      <c r="B9" s="8">
        <f>SUMIFS(Log!$G$4:$G$103,Log!$A$4:$A$103,"&gt;="&amp;DATE(2026,6,1),Log!$A$4:$A$103,"&lt;"&amp;DATE(2026,7,1))</f>
        <v/>
      </c>
      <c r="C9" s="10">
        <f>B9*Log!$L$1</f>
        <v/>
      </c>
    </row>
    <row r="10">
      <c r="A10" s="8" t="inlineStr">
        <is>
          <t>2026-07</t>
        </is>
      </c>
      <c r="B10" s="8">
        <f>SUMIFS(Log!$G$4:$G$103,Log!$A$4:$A$103,"&gt;="&amp;DATE(2026,7,1),Log!$A$4:$A$103,"&lt;"&amp;DATE(2026,8,1))</f>
        <v/>
      </c>
      <c r="C10" s="10">
        <f>B10*Log!$L$1</f>
        <v/>
      </c>
    </row>
    <row r="11">
      <c r="A11" s="8" t="inlineStr">
        <is>
          <t>2026-08</t>
        </is>
      </c>
      <c r="B11" s="8">
        <f>SUMIFS(Log!$G$4:$G$103,Log!$A$4:$A$103,"&gt;="&amp;DATE(2026,8,1),Log!$A$4:$A$103,"&lt;"&amp;DATE(2026,9,1))</f>
        <v/>
      </c>
      <c r="C11" s="10">
        <f>B11*Log!$L$1</f>
        <v/>
      </c>
    </row>
    <row r="12">
      <c r="A12" s="8" t="inlineStr">
        <is>
          <t>2026-09</t>
        </is>
      </c>
      <c r="B12" s="8">
        <f>SUMIFS(Log!$G$4:$G$103,Log!$A$4:$A$103,"&gt;="&amp;DATE(2026,9,1),Log!$A$4:$A$103,"&lt;"&amp;DATE(2026,10,1))</f>
        <v/>
      </c>
      <c r="C12" s="10">
        <f>B12*Log!$L$1</f>
        <v/>
      </c>
    </row>
    <row r="13">
      <c r="A13" s="8" t="inlineStr">
        <is>
          <t>2026-10</t>
        </is>
      </c>
      <c r="B13" s="8">
        <f>SUMIFS(Log!$G$4:$G$103,Log!$A$4:$A$103,"&gt;="&amp;DATE(2026,10,1),Log!$A$4:$A$103,"&lt;"&amp;DATE(2026,11,1))</f>
        <v/>
      </c>
      <c r="C13" s="10">
        <f>B13*Log!$L$1</f>
        <v/>
      </c>
    </row>
    <row r="14">
      <c r="A14" s="8" t="inlineStr">
        <is>
          <t>2026-11</t>
        </is>
      </c>
      <c r="B14" s="8">
        <f>SUMIFS(Log!$G$4:$G$103,Log!$A$4:$A$103,"&gt;="&amp;DATE(2026,11,1),Log!$A$4:$A$103,"&lt;"&amp;DATE(2026,12,1))</f>
        <v/>
      </c>
      <c r="C14" s="10">
        <f>B14*Log!$L$1</f>
        <v/>
      </c>
    </row>
    <row r="15">
      <c r="A15" s="8" t="inlineStr">
        <is>
          <t>2026-12</t>
        </is>
      </c>
      <c r="B15" s="8">
        <f>SUMIFS(Log!$G$4:$G$103,Log!$A$4:$A$103,"&gt;="&amp;DATE(2026,12,1),Log!$A$4:$A$103,"&lt;"&amp;DATE(2027,1,1))</f>
        <v/>
      </c>
      <c r="C15" s="10">
        <f>B15*Log!$L$1</f>
        <v/>
      </c>
    </row>
    <row r="16">
      <c r="A16" s="2" t="inlineStr">
        <is>
          <t>YEAR TOTAL</t>
        </is>
      </c>
      <c r="B16" s="2">
        <f>SUM(B4:B15)</f>
        <v/>
      </c>
      <c r="C16" s="11">
        <f>SUM(C4:C15)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